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25" activeTab="28"/>
  </bookViews>
  <sheets>
    <sheet name="CMF 1" sheetId="1" r:id="rId1"/>
    <sheet name="CMF 2" sheetId="2" r:id="rId2"/>
    <sheet name="CMF 3" sheetId="3" r:id="rId3"/>
    <sheet name="CMF 4" sheetId="4" r:id="rId4"/>
    <sheet name="CMF 5" sheetId="5" r:id="rId5"/>
    <sheet name="CMF 6" sheetId="6" r:id="rId6"/>
    <sheet name="CMF 7" sheetId="7" r:id="rId7"/>
    <sheet name="CMF 8" sheetId="8" r:id="rId8"/>
    <sheet name="CMF 9" sheetId="9" r:id="rId9"/>
    <sheet name="CMF 10" sheetId="10" r:id="rId10"/>
    <sheet name="CMF 11" sheetId="11" r:id="rId11"/>
    <sheet name="CMF 12" sheetId="12" r:id="rId12"/>
    <sheet name="CMF 13" sheetId="13" r:id="rId13"/>
    <sheet name="CMF 14" sheetId="14" r:id="rId14"/>
    <sheet name="CMF 15" sheetId="15" r:id="rId15"/>
    <sheet name="CMF 16" sheetId="16" r:id="rId16"/>
    <sheet name="CMF 17" sheetId="17" r:id="rId17"/>
    <sheet name="CMF 18" sheetId="18" r:id="rId18"/>
    <sheet name="Total de MHN -GBT 1" sheetId="19" r:id="rId19"/>
    <sheet name="CMF 19" sheetId="20" r:id="rId20"/>
    <sheet name="CMF 20" sheetId="21" r:id="rId21"/>
    <sheet name="CMF 21" sheetId="22" r:id="rId22"/>
    <sheet name="CMF 22" sheetId="23" r:id="rId23"/>
    <sheet name="CMF 23" sheetId="24" r:id="rId24"/>
    <sheet name="CMF 24" sheetId="25" r:id="rId25"/>
    <sheet name="CMF 25" sheetId="26" r:id="rId26"/>
    <sheet name="CMF 26" sheetId="27" r:id="rId27"/>
    <sheet name="CMF 27" sheetId="28" r:id="rId28"/>
    <sheet name="CMF 28" sheetId="29" r:id="rId29"/>
    <sheet name="CMF 29" sheetId="30" r:id="rId30"/>
    <sheet name="CMF 30" sheetId="31" r:id="rId31"/>
    <sheet name="CMF 31" sheetId="32" r:id="rId32"/>
    <sheet name="CMF 32" sheetId="33" r:id="rId33"/>
    <sheet name="CMF 33" sheetId="34" r:id="rId34"/>
    <sheet name="CMF 34" sheetId="35" r:id="rId35"/>
    <sheet name="CMF 35" sheetId="36" r:id="rId36"/>
    <sheet name="CMF 36" sheetId="37" r:id="rId37"/>
    <sheet name="CMF 37" sheetId="38" r:id="rId38"/>
    <sheet name="Total DNalon - GBT 2" sheetId="39" r:id="rId39"/>
    <sheet name="Total A Machaco" sheetId="40" r:id="rId40"/>
  </sheets>
  <definedNames/>
  <calcPr fullCalcOnLoad="1"/>
</workbook>
</file>

<file path=xl/sharedStrings.xml><?xml version="1.0" encoding="utf-8"?>
<sst xmlns="http://schemas.openxmlformats.org/spreadsheetml/2006/main" count="3033" uniqueCount="81">
  <si>
    <t xml:space="preserve">Plan de Consultas </t>
  </si>
  <si>
    <t>/48</t>
  </si>
  <si>
    <t>/11</t>
  </si>
  <si>
    <t>Consultas</t>
  </si>
  <si>
    <t>Población</t>
  </si>
  <si>
    <t>Base de cálculo</t>
  </si>
  <si>
    <t>Coef</t>
  </si>
  <si>
    <t>No. Habitantes</t>
  </si>
  <si>
    <t>Diaria</t>
  </si>
  <si>
    <t>Semanal</t>
  </si>
  <si>
    <t>Mensual</t>
  </si>
  <si>
    <t>Anual</t>
  </si>
  <si>
    <t>De Morbilidad</t>
  </si>
  <si>
    <t>No. Población total</t>
  </si>
  <si>
    <t>1 x No. habitantes</t>
  </si>
  <si>
    <t>de 15 años y más</t>
  </si>
  <si>
    <t>No. Población de 15 años y más</t>
  </si>
  <si>
    <t>1x No. habitantes de 15 años y más</t>
  </si>
  <si>
    <t xml:space="preserve"> menor de 1 año</t>
  </si>
  <si>
    <t>No. Población menor de 1 año</t>
  </si>
  <si>
    <t>20x No. Habitantes menor de 1 año</t>
  </si>
  <si>
    <t xml:space="preserve"> de 1 a 4 años</t>
  </si>
  <si>
    <t>No. Población  de 2 a 4 años</t>
  </si>
  <si>
    <t>2x No. habitantes de 2 a 4 años</t>
  </si>
  <si>
    <t xml:space="preserve"> de 5 a 14 años</t>
  </si>
  <si>
    <t>No. Población  de 5 a 14 años</t>
  </si>
  <si>
    <t>1x No. habitantes de 5 a 14 años</t>
  </si>
  <si>
    <t>Consultas a Adultos mayores</t>
  </si>
  <si>
    <t>No. Población de 60 años y más.</t>
  </si>
  <si>
    <t>2x No. Habitantes de 60 años y más.</t>
  </si>
  <si>
    <t>Consultas a Gestantes</t>
  </si>
  <si>
    <t xml:space="preserve">No. Población promedio de Gestantes en un año </t>
  </si>
  <si>
    <t>12x No. Gestantes</t>
  </si>
  <si>
    <t>Consultas a Puérperas</t>
  </si>
  <si>
    <t xml:space="preserve">No. Puérperas </t>
  </si>
  <si>
    <t>3x No. puérperas</t>
  </si>
  <si>
    <t>Consultas a Pacientes con Enfermedad Crónica no Transmisible</t>
  </si>
  <si>
    <t>No. Población en el Grupo III</t>
  </si>
  <si>
    <t>2x No. Pacientes portadores de Enfermedad Crónica no Transmisible</t>
  </si>
  <si>
    <t xml:space="preserve">Consultas a Pacientes con secuela o discapacidad </t>
  </si>
  <si>
    <t>No. Pacientes clasificados en el Grupo IV</t>
  </si>
  <si>
    <t>2x No. Pacientes con secuela o discapacidad.</t>
  </si>
  <si>
    <t>Consultas a Donantes de Sangre</t>
  </si>
  <si>
    <t>No. Población  Donantes de Sangre</t>
  </si>
  <si>
    <t>1x No Habitantes Donantes de Sangre Voluntarios y Especiales.</t>
  </si>
  <si>
    <t>Total  Consultas</t>
  </si>
  <si>
    <t>Visitas de terrenos al de 15 años y más</t>
  </si>
  <si>
    <t>0.8x No. Habitantes de 15 años y más.</t>
  </si>
  <si>
    <t>Visitas de terrenos al menor de 1 año</t>
  </si>
  <si>
    <t>13x No. Habitantes menores de 1 año.</t>
  </si>
  <si>
    <t>Visitas de terrenos al de 1 a 14 años</t>
  </si>
  <si>
    <t>No. Población de 1 a 14 años</t>
  </si>
  <si>
    <t>1x No. Habitantes de 1 a 14 años.</t>
  </si>
  <si>
    <t>Visitas de terrenos a las Gestantes</t>
  </si>
  <si>
    <t>No. Población de Gestantes</t>
  </si>
  <si>
    <t>Visitas de terrenos a las Puérperas</t>
  </si>
  <si>
    <t>No. Población de Puérperas</t>
  </si>
  <si>
    <t>3x No. Puérperas.</t>
  </si>
  <si>
    <t>Visitas de terrenos al Adulto Mayor</t>
  </si>
  <si>
    <t>1x No. Habitantes de 60 años y más.</t>
  </si>
  <si>
    <t>Visitas de terrenos al paciente con ECNT</t>
  </si>
  <si>
    <t>No. Población clasificada en el Grupo III</t>
  </si>
  <si>
    <t>1x No. Pacientes portadores de Enfermedad Crónica no Transmisible</t>
  </si>
  <si>
    <t>Visitas de terreno a pacientes donantes de sangre</t>
  </si>
  <si>
    <t>No. Población donante de sangre.</t>
  </si>
  <si>
    <t>1x No. Habitantes donantes de sangre Voluntarios y Especiales.</t>
  </si>
  <si>
    <t>Visitas de terreno a los pacientes con riesgo de adicciones</t>
  </si>
  <si>
    <t>No. Población con riesgo de adicciones.</t>
  </si>
  <si>
    <t>1x No. Pacientes con riesgo de adicciones.</t>
  </si>
  <si>
    <t>Visitas de terrenos al paciente con secuela o discapacidad</t>
  </si>
  <si>
    <t xml:space="preserve">No. pacientes clasificados en el Grupo IV </t>
  </si>
  <si>
    <t>1x No. Pacientes con secuela o discapacidad</t>
  </si>
  <si>
    <t xml:space="preserve"> Total  Terrenos</t>
  </si>
  <si>
    <t>No. Población  de 1 a 4 años</t>
  </si>
  <si>
    <t>1x No. Habitantes de 15 años y más.</t>
  </si>
  <si>
    <t>0.8x No. Habitantes de 1 a 14 años.</t>
  </si>
  <si>
    <t>2x No. habitantes de 1 a 4 años</t>
  </si>
  <si>
    <t>0.5 x No. habitantes</t>
  </si>
  <si>
    <t>0.8 x No. Habitantes de 15 años y más.</t>
  </si>
  <si>
    <t>1x No. habitantes</t>
  </si>
  <si>
    <t xml:space="preserve">CMF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</si>
</sst>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4"/>
      <name val="Calibri"/>
      <family val="2"/>
    </font>
    <font>
      <b/>
      <sz val="15"/>
      <color theme="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9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4" fillId="0" borderId="10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justify" wrapText="1"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justify"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/>
    </xf>
    <xf numFmtId="1" fontId="0" fillId="0" borderId="15" xfId="0" applyNumberFormat="1" applyFont="1" applyBorder="1" applyAlignment="1" applyProtection="1">
      <alignment horizontal="center"/>
      <protection/>
    </xf>
    <xf numFmtId="1" fontId="0" fillId="0" borderId="16" xfId="0" applyNumberFormat="1" applyFont="1" applyBorder="1" applyAlignment="1" applyProtection="1">
      <alignment horizontal="center"/>
      <protection/>
    </xf>
    <xf numFmtId="1" fontId="0" fillId="0" borderId="17" xfId="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 locked="0"/>
    </xf>
    <xf numFmtId="1" fontId="0" fillId="0" borderId="14" xfId="0" applyNumberFormat="1" applyFont="1" applyFill="1" applyBorder="1" applyAlignment="1" applyProtection="1">
      <alignment horizontal="center"/>
      <protection/>
    </xf>
    <xf numFmtId="1" fontId="0" fillId="0" borderId="15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 wrapText="1"/>
      <protection/>
    </xf>
    <xf numFmtId="0" fontId="0" fillId="0" borderId="12" xfId="0" applyFont="1" applyBorder="1" applyAlignment="1" applyProtection="1">
      <alignment horizontal="left" wrapText="1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="85" zoomScaleNormal="85" zoomScalePageLayoutView="0" workbookViewId="0" topLeftCell="A1">
      <selection activeCell="E4" sqref="E4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9" ht="12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v>631</v>
      </c>
      <c r="F3" s="9">
        <f aca="true" t="shared" si="0" ref="F3:F13">D3*E3/264</f>
        <v>2.390151515151515</v>
      </c>
      <c r="G3" s="9">
        <f aca="true" t="shared" si="1" ref="G3:G13">D3*E3/48</f>
        <v>13.145833333333334</v>
      </c>
      <c r="H3" s="9">
        <f aca="true" t="shared" si="2" ref="H3:H13">D3*E3/11</f>
        <v>57.36363636363637</v>
      </c>
      <c r="I3" s="9">
        <f aca="true" t="shared" si="3" ref="I3:I13">D3*E3</f>
        <v>631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515</v>
      </c>
      <c r="F4" s="9">
        <f t="shared" si="0"/>
        <v>1.9507575757575757</v>
      </c>
      <c r="G4" s="9">
        <f t="shared" si="1"/>
        <v>10.729166666666666</v>
      </c>
      <c r="H4" s="9">
        <f t="shared" si="2"/>
        <v>46.81818181818182</v>
      </c>
      <c r="I4" s="9">
        <f t="shared" si="3"/>
        <v>515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7</v>
      </c>
      <c r="F5" s="9">
        <f t="shared" si="0"/>
        <v>0.5303030303030303</v>
      </c>
      <c r="G5" s="9">
        <f t="shared" si="1"/>
        <v>2.9166666666666665</v>
      </c>
      <c r="H5" s="9">
        <f t="shared" si="2"/>
        <v>12.727272727272727</v>
      </c>
      <c r="I5" s="9">
        <f t="shared" si="3"/>
        <v>140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35</v>
      </c>
      <c r="F6" s="9">
        <f t="shared" si="0"/>
        <v>0.26515151515151514</v>
      </c>
      <c r="G6" s="9">
        <f t="shared" si="1"/>
        <v>1.4583333333333333</v>
      </c>
      <c r="H6" s="9">
        <f t="shared" si="2"/>
        <v>6.363636363636363</v>
      </c>
      <c r="I6" s="9">
        <f t="shared" si="3"/>
        <v>70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104</v>
      </c>
      <c r="F7" s="9">
        <f t="shared" si="0"/>
        <v>0.3939393939393939</v>
      </c>
      <c r="G7" s="9">
        <f t="shared" si="1"/>
        <v>2.1666666666666665</v>
      </c>
      <c r="H7" s="9">
        <f t="shared" si="2"/>
        <v>9.454545454545455</v>
      </c>
      <c r="I7" s="9">
        <f t="shared" si="3"/>
        <v>104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112</v>
      </c>
      <c r="F8" s="9">
        <f t="shared" si="0"/>
        <v>0.8484848484848485</v>
      </c>
      <c r="G8" s="9">
        <f t="shared" si="1"/>
        <v>4.666666666666667</v>
      </c>
      <c r="H8" s="9">
        <f t="shared" si="2"/>
        <v>20.363636363636363</v>
      </c>
      <c r="I8" s="9">
        <f t="shared" si="3"/>
        <v>224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>
        <v>0</v>
      </c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>
        <v>0</v>
      </c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278</v>
      </c>
      <c r="F11" s="9">
        <f t="shared" si="0"/>
        <v>2.106060606060606</v>
      </c>
      <c r="G11" s="9">
        <f t="shared" si="1"/>
        <v>11.583333333333334</v>
      </c>
      <c r="H11" s="9">
        <f t="shared" si="2"/>
        <v>50.54545454545455</v>
      </c>
      <c r="I11" s="9">
        <f t="shared" si="3"/>
        <v>556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2</v>
      </c>
      <c r="F12" s="9">
        <f t="shared" si="0"/>
        <v>0.015151515151515152</v>
      </c>
      <c r="G12" s="9">
        <f t="shared" si="1"/>
        <v>0.08333333333333333</v>
      </c>
      <c r="H12" s="9">
        <f t="shared" si="2"/>
        <v>0.36363636363636365</v>
      </c>
      <c r="I12" s="9">
        <f t="shared" si="3"/>
        <v>4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v>5</v>
      </c>
      <c r="F13" s="9">
        <f t="shared" si="0"/>
        <v>0.01893939393939394</v>
      </c>
      <c r="G13" s="9">
        <f t="shared" si="1"/>
        <v>0.10416666666666667</v>
      </c>
      <c r="H13" s="9">
        <f t="shared" si="2"/>
        <v>0.45454545454545453</v>
      </c>
      <c r="I13" s="12">
        <f t="shared" si="3"/>
        <v>5</v>
      </c>
    </row>
    <row r="14" spans="1:10" ht="31.5" customHeight="1">
      <c r="A14" s="26" t="s">
        <v>45</v>
      </c>
      <c r="B14" s="26"/>
      <c r="C14" s="26"/>
      <c r="D14" s="4"/>
      <c r="E14" s="13"/>
      <c r="F14" s="14">
        <f>SUM(F3:F13)</f>
        <v>8.518939393939394</v>
      </c>
      <c r="G14" s="15">
        <f>SUM(G3:G13)</f>
        <v>46.85416666666667</v>
      </c>
      <c r="H14" s="15">
        <f>SUM(H3:H13)</f>
        <v>204.45454545454547</v>
      </c>
      <c r="I14" s="16">
        <f>SUM(I3:I13)</f>
        <v>2249</v>
      </c>
      <c r="J14" s="24"/>
    </row>
    <row r="15" spans="1:9" ht="45" customHeight="1">
      <c r="A15" s="7" t="s">
        <v>46</v>
      </c>
      <c r="B15" s="7" t="s">
        <v>16</v>
      </c>
      <c r="C15" s="4" t="s">
        <v>47</v>
      </c>
      <c r="D15" s="4">
        <v>0.8</v>
      </c>
      <c r="E15" s="8">
        <v>515</v>
      </c>
      <c r="F15" s="9">
        <f aca="true" t="shared" si="4" ref="F15:F24">D15*E15/264</f>
        <v>1.5606060606060606</v>
      </c>
      <c r="G15" s="9">
        <f aca="true" t="shared" si="5" ref="G15:G24">D15*E15/48</f>
        <v>8.583333333333334</v>
      </c>
      <c r="H15" s="9">
        <f aca="true" t="shared" si="6" ref="H15:H24">D15*E15/11</f>
        <v>37.45454545454545</v>
      </c>
      <c r="I15" s="17">
        <f aca="true" t="shared" si="7" ref="I15:I24">D15*E15</f>
        <v>412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7</v>
      </c>
      <c r="F16" s="9">
        <f t="shared" si="4"/>
        <v>0.3446969696969697</v>
      </c>
      <c r="G16" s="9">
        <f t="shared" si="5"/>
        <v>1.8958333333333333</v>
      </c>
      <c r="H16" s="9">
        <f t="shared" si="6"/>
        <v>8.272727272727273</v>
      </c>
      <c r="I16" s="9">
        <f t="shared" si="7"/>
        <v>91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139</v>
      </c>
      <c r="F17" s="9">
        <f t="shared" si="4"/>
        <v>0.5265151515151515</v>
      </c>
      <c r="G17" s="9">
        <f t="shared" si="5"/>
        <v>2.8958333333333335</v>
      </c>
      <c r="H17" s="9">
        <f t="shared" si="6"/>
        <v>12.636363636363637</v>
      </c>
      <c r="I17" s="9">
        <f t="shared" si="7"/>
        <v>139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>
        <v>0</v>
      </c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>
        <v>0</v>
      </c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112</v>
      </c>
      <c r="F20" s="9">
        <f t="shared" si="4"/>
        <v>0.42424242424242425</v>
      </c>
      <c r="G20" s="9">
        <f t="shared" si="5"/>
        <v>2.3333333333333335</v>
      </c>
      <c r="H20" s="9">
        <f t="shared" si="6"/>
        <v>10.181818181818182</v>
      </c>
      <c r="I20" s="9">
        <f t="shared" si="7"/>
        <v>112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278</v>
      </c>
      <c r="F21" s="9">
        <f t="shared" si="4"/>
        <v>1.053030303030303</v>
      </c>
      <c r="G21" s="9">
        <f t="shared" si="5"/>
        <v>5.791666666666667</v>
      </c>
      <c r="H21" s="9">
        <f t="shared" si="6"/>
        <v>25.272727272727273</v>
      </c>
      <c r="I21" s="9">
        <f t="shared" si="7"/>
        <v>278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v>5</v>
      </c>
      <c r="F22" s="9">
        <f t="shared" si="4"/>
        <v>0.01893939393939394</v>
      </c>
      <c r="G22" s="9">
        <f t="shared" si="5"/>
        <v>0.10416666666666667</v>
      </c>
      <c r="H22" s="9">
        <f t="shared" si="6"/>
        <v>0.45454545454545453</v>
      </c>
      <c r="I22" s="9">
        <f t="shared" si="7"/>
        <v>5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>
        <v>1</v>
      </c>
      <c r="F23" s="9">
        <f t="shared" si="4"/>
        <v>0.003787878787878788</v>
      </c>
      <c r="G23" s="9">
        <f t="shared" si="5"/>
        <v>0.020833333333333332</v>
      </c>
      <c r="H23" s="9">
        <f t="shared" si="6"/>
        <v>0.09090909090909091</v>
      </c>
      <c r="I23" s="9">
        <f t="shared" si="7"/>
        <v>1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2</v>
      </c>
      <c r="F24" s="9">
        <f t="shared" si="4"/>
        <v>0.007575757575757576</v>
      </c>
      <c r="G24" s="9">
        <f t="shared" si="5"/>
        <v>0.041666666666666664</v>
      </c>
      <c r="H24" s="9">
        <f t="shared" si="6"/>
        <v>0.18181818181818182</v>
      </c>
      <c r="I24" s="12">
        <f t="shared" si="7"/>
        <v>2</v>
      </c>
    </row>
    <row r="25" spans="1:10" ht="27" customHeight="1">
      <c r="A25" s="26" t="s">
        <v>72</v>
      </c>
      <c r="B25" s="26"/>
      <c r="C25" s="26"/>
      <c r="D25" s="4"/>
      <c r="E25" s="18"/>
      <c r="F25" s="19">
        <f>SUM(F15:F24)</f>
        <v>3.93939393939394</v>
      </c>
      <c r="G25" s="20">
        <f>SUM(G15:G24)</f>
        <v>21.66666666666667</v>
      </c>
      <c r="H25" s="20">
        <f>SUM(H15:H24)</f>
        <v>94.54545454545455</v>
      </c>
      <c r="I25" s="21">
        <f>SUM(I15:I24)</f>
        <v>1040</v>
      </c>
      <c r="J25" s="24"/>
    </row>
  </sheetData>
  <sheetProtection selectLockedCells="1" selectUnlockedCells="1"/>
  <mergeCells count="3">
    <mergeCell ref="A14:C14"/>
    <mergeCell ref="A25:C25"/>
    <mergeCell ref="A1:I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">
      <selection activeCell="A1" sqref="A1:I1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9" ht="12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v>729</v>
      </c>
      <c r="F3" s="9">
        <f aca="true" t="shared" si="0" ref="F3:F13">D3*E3/264</f>
        <v>2.7613636363636362</v>
      </c>
      <c r="G3" s="9">
        <f aca="true" t="shared" si="1" ref="G3:G13">D3*E3/48</f>
        <v>15.1875</v>
      </c>
      <c r="H3" s="9">
        <f aca="true" t="shared" si="2" ref="H3:H13">D3*E3/11</f>
        <v>66.27272727272727</v>
      </c>
      <c r="I3" s="9">
        <f aca="true" t="shared" si="3" ref="I3:I13">D3*E3</f>
        <v>729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628</v>
      </c>
      <c r="F4" s="9">
        <f t="shared" si="0"/>
        <v>2.378787878787879</v>
      </c>
      <c r="G4" s="9">
        <f t="shared" si="1"/>
        <v>13.083333333333334</v>
      </c>
      <c r="H4" s="9">
        <f t="shared" si="2"/>
        <v>57.09090909090909</v>
      </c>
      <c r="I4" s="9">
        <f t="shared" si="3"/>
        <v>628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7</v>
      </c>
      <c r="F5" s="9">
        <f t="shared" si="0"/>
        <v>0.5303030303030303</v>
      </c>
      <c r="G5" s="9">
        <f t="shared" si="1"/>
        <v>2.9166666666666665</v>
      </c>
      <c r="H5" s="9">
        <f t="shared" si="2"/>
        <v>12.727272727272727</v>
      </c>
      <c r="I5" s="9">
        <f t="shared" si="3"/>
        <v>140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23</v>
      </c>
      <c r="F6" s="9">
        <f t="shared" si="0"/>
        <v>0.17424242424242425</v>
      </c>
      <c r="G6" s="9">
        <f t="shared" si="1"/>
        <v>0.9583333333333334</v>
      </c>
      <c r="H6" s="9">
        <f t="shared" si="2"/>
        <v>4.181818181818182</v>
      </c>
      <c r="I6" s="9">
        <f t="shared" si="3"/>
        <v>46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115</v>
      </c>
      <c r="F7" s="9">
        <f t="shared" si="0"/>
        <v>0.4356060606060606</v>
      </c>
      <c r="G7" s="9">
        <f t="shared" si="1"/>
        <v>2.3958333333333335</v>
      </c>
      <c r="H7" s="9">
        <f t="shared" si="2"/>
        <v>10.454545454545455</v>
      </c>
      <c r="I7" s="9">
        <f t="shared" si="3"/>
        <v>115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161</v>
      </c>
      <c r="F8" s="9">
        <f t="shared" si="0"/>
        <v>1.2196969696969697</v>
      </c>
      <c r="G8" s="9">
        <f t="shared" si="1"/>
        <v>6.708333333333333</v>
      </c>
      <c r="H8" s="9">
        <f t="shared" si="2"/>
        <v>29.272727272727273</v>
      </c>
      <c r="I8" s="9">
        <f t="shared" si="3"/>
        <v>322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303</v>
      </c>
      <c r="F11" s="9">
        <f t="shared" si="0"/>
        <v>2.2954545454545454</v>
      </c>
      <c r="G11" s="9">
        <f t="shared" si="1"/>
        <v>12.625</v>
      </c>
      <c r="H11" s="9">
        <f t="shared" si="2"/>
        <v>55.09090909090909</v>
      </c>
      <c r="I11" s="9">
        <f t="shared" si="3"/>
        <v>606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13</v>
      </c>
      <c r="F12" s="9">
        <f t="shared" si="0"/>
        <v>0.09848484848484848</v>
      </c>
      <c r="G12" s="9">
        <f t="shared" si="1"/>
        <v>0.5416666666666666</v>
      </c>
      <c r="H12" s="9">
        <f t="shared" si="2"/>
        <v>2.3636363636363638</v>
      </c>
      <c r="I12" s="9">
        <f t="shared" si="3"/>
        <v>26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v>22</v>
      </c>
      <c r="F13" s="9">
        <f t="shared" si="0"/>
        <v>0.08333333333333333</v>
      </c>
      <c r="G13" s="9">
        <f t="shared" si="1"/>
        <v>0.4583333333333333</v>
      </c>
      <c r="H13" s="9">
        <f t="shared" si="2"/>
        <v>2</v>
      </c>
      <c r="I13" s="12">
        <f t="shared" si="3"/>
        <v>22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9.977272727272727</v>
      </c>
      <c r="G14" s="15">
        <f>SUM(G3:G13)</f>
        <v>54.87500000000001</v>
      </c>
      <c r="H14" s="15">
        <f>SUM(H3:H13)</f>
        <v>239.4545454545455</v>
      </c>
      <c r="I14" s="16">
        <f>SUM(I3:I13)</f>
        <v>2634</v>
      </c>
    </row>
    <row r="15" spans="1:9" ht="45" customHeight="1">
      <c r="A15" s="7" t="s">
        <v>46</v>
      </c>
      <c r="B15" s="7" t="s">
        <v>16</v>
      </c>
      <c r="C15" s="4" t="s">
        <v>47</v>
      </c>
      <c r="D15" s="4">
        <v>0.8</v>
      </c>
      <c r="E15" s="8">
        <v>628</v>
      </c>
      <c r="F15" s="9">
        <f aca="true" t="shared" si="4" ref="F15:F24">D15*E15/264</f>
        <v>1.903030303030303</v>
      </c>
      <c r="G15" s="9">
        <f aca="true" t="shared" si="5" ref="G15:G24">D15*E15/48</f>
        <v>10.466666666666667</v>
      </c>
      <c r="H15" s="9">
        <f aca="true" t="shared" si="6" ref="H15:H24">D15*E15/11</f>
        <v>45.67272727272728</v>
      </c>
      <c r="I15" s="17">
        <f aca="true" t="shared" si="7" ref="I15:I24">D15*E15</f>
        <v>502.40000000000003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7</v>
      </c>
      <c r="F16" s="9">
        <f t="shared" si="4"/>
        <v>0.3446969696969697</v>
      </c>
      <c r="G16" s="9">
        <f t="shared" si="5"/>
        <v>1.8958333333333333</v>
      </c>
      <c r="H16" s="9">
        <f t="shared" si="6"/>
        <v>8.272727272727273</v>
      </c>
      <c r="I16" s="9">
        <f t="shared" si="7"/>
        <v>91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138</v>
      </c>
      <c r="F17" s="9">
        <f t="shared" si="4"/>
        <v>0.5227272727272727</v>
      </c>
      <c r="G17" s="9">
        <f t="shared" si="5"/>
        <v>2.875</v>
      </c>
      <c r="H17" s="9">
        <f t="shared" si="6"/>
        <v>12.545454545454545</v>
      </c>
      <c r="I17" s="9">
        <f t="shared" si="7"/>
        <v>138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/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/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161</v>
      </c>
      <c r="F20" s="9">
        <f t="shared" si="4"/>
        <v>0.6098484848484849</v>
      </c>
      <c r="G20" s="9">
        <f t="shared" si="5"/>
        <v>3.3541666666666665</v>
      </c>
      <c r="H20" s="9">
        <f t="shared" si="6"/>
        <v>14.636363636363637</v>
      </c>
      <c r="I20" s="9">
        <f t="shared" si="7"/>
        <v>161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303</v>
      </c>
      <c r="F21" s="9">
        <f t="shared" si="4"/>
        <v>1.1477272727272727</v>
      </c>
      <c r="G21" s="9">
        <f t="shared" si="5"/>
        <v>6.3125</v>
      </c>
      <c r="H21" s="9">
        <f t="shared" si="6"/>
        <v>27.545454545454547</v>
      </c>
      <c r="I21" s="9">
        <f t="shared" si="7"/>
        <v>303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v>22</v>
      </c>
      <c r="F22" s="9">
        <f t="shared" si="4"/>
        <v>0.08333333333333333</v>
      </c>
      <c r="G22" s="9">
        <f t="shared" si="5"/>
        <v>0.4583333333333333</v>
      </c>
      <c r="H22" s="9">
        <f t="shared" si="6"/>
        <v>2</v>
      </c>
      <c r="I22" s="9">
        <f t="shared" si="7"/>
        <v>22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>
        <v>2</v>
      </c>
      <c r="F23" s="9">
        <f t="shared" si="4"/>
        <v>0.007575757575757576</v>
      </c>
      <c r="G23" s="9">
        <f t="shared" si="5"/>
        <v>0.041666666666666664</v>
      </c>
      <c r="H23" s="9">
        <f t="shared" si="6"/>
        <v>0.18181818181818182</v>
      </c>
      <c r="I23" s="9">
        <f t="shared" si="7"/>
        <v>2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13</v>
      </c>
      <c r="F24" s="9">
        <f t="shared" si="4"/>
        <v>0.04924242424242424</v>
      </c>
      <c r="G24" s="9">
        <f t="shared" si="5"/>
        <v>0.2708333333333333</v>
      </c>
      <c r="H24" s="9">
        <f t="shared" si="6"/>
        <v>1.1818181818181819</v>
      </c>
      <c r="I24" s="12">
        <f t="shared" si="7"/>
        <v>13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4.668181818181818</v>
      </c>
      <c r="G25" s="20">
        <f>SUM(G15:G24)</f>
        <v>25.675</v>
      </c>
      <c r="H25" s="20">
        <f>SUM(H15:H24)</f>
        <v>112.03636363636366</v>
      </c>
      <c r="I25" s="21">
        <f>SUM(I15:I24)</f>
        <v>1232.4</v>
      </c>
    </row>
  </sheetData>
  <sheetProtection selectLockedCells="1" selectUnlockedCells="1"/>
  <mergeCells count="3">
    <mergeCell ref="A14:C14"/>
    <mergeCell ref="A25:C25"/>
    <mergeCell ref="A1:I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">
      <selection activeCell="J9" sqref="J9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9" ht="12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77</v>
      </c>
      <c r="D3" s="4">
        <v>0.5</v>
      </c>
      <c r="E3" s="8">
        <v>1049</v>
      </c>
      <c r="F3" s="9">
        <f aca="true" t="shared" si="0" ref="F3:F13">D3*E3/264</f>
        <v>1.9867424242424243</v>
      </c>
      <c r="G3" s="9">
        <f aca="true" t="shared" si="1" ref="G3:G13">D3*E3/48</f>
        <v>10.927083333333334</v>
      </c>
      <c r="H3" s="9">
        <f aca="true" t="shared" si="2" ref="H3:H13">D3*E3/11</f>
        <v>47.68181818181818</v>
      </c>
      <c r="I3" s="9">
        <f aca="true" t="shared" si="3" ref="I3:I13">D3*E3</f>
        <v>524.5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888</v>
      </c>
      <c r="F4" s="9">
        <f t="shared" si="0"/>
        <v>3.3636363636363638</v>
      </c>
      <c r="G4" s="9">
        <f t="shared" si="1"/>
        <v>18.5</v>
      </c>
      <c r="H4" s="9">
        <f t="shared" si="2"/>
        <v>80.72727272727273</v>
      </c>
      <c r="I4" s="9">
        <f t="shared" si="3"/>
        <v>888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14</v>
      </c>
      <c r="F5" s="9">
        <f t="shared" si="0"/>
        <v>1.0606060606060606</v>
      </c>
      <c r="G5" s="9">
        <f t="shared" si="1"/>
        <v>5.833333333333333</v>
      </c>
      <c r="H5" s="9">
        <f t="shared" si="2"/>
        <v>25.454545454545453</v>
      </c>
      <c r="I5" s="9">
        <f t="shared" si="3"/>
        <v>280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40</v>
      </c>
      <c r="F6" s="9">
        <f t="shared" si="0"/>
        <v>0.30303030303030304</v>
      </c>
      <c r="G6" s="9">
        <f t="shared" si="1"/>
        <v>1.6666666666666667</v>
      </c>
      <c r="H6" s="9">
        <f t="shared" si="2"/>
        <v>7.2727272727272725</v>
      </c>
      <c r="I6" s="9">
        <f t="shared" si="3"/>
        <v>80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171</v>
      </c>
      <c r="F7" s="9">
        <f t="shared" si="0"/>
        <v>0.6477272727272727</v>
      </c>
      <c r="G7" s="9">
        <f t="shared" si="1"/>
        <v>3.5625</v>
      </c>
      <c r="H7" s="9">
        <f t="shared" si="2"/>
        <v>15.545454545454545</v>
      </c>
      <c r="I7" s="9">
        <f t="shared" si="3"/>
        <v>171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183</v>
      </c>
      <c r="F8" s="9">
        <f t="shared" si="0"/>
        <v>1.3863636363636365</v>
      </c>
      <c r="G8" s="9">
        <f t="shared" si="1"/>
        <v>7.625</v>
      </c>
      <c r="H8" s="9">
        <f t="shared" si="2"/>
        <v>33.27272727272727</v>
      </c>
      <c r="I8" s="9">
        <f t="shared" si="3"/>
        <v>366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385</v>
      </c>
      <c r="F11" s="9">
        <f t="shared" si="0"/>
        <v>2.9166666666666665</v>
      </c>
      <c r="G11" s="9">
        <f t="shared" si="1"/>
        <v>16.041666666666668</v>
      </c>
      <c r="H11" s="9">
        <f t="shared" si="2"/>
        <v>70</v>
      </c>
      <c r="I11" s="9">
        <f t="shared" si="3"/>
        <v>770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14</v>
      </c>
      <c r="F12" s="9">
        <f t="shared" si="0"/>
        <v>0.10606060606060606</v>
      </c>
      <c r="G12" s="9">
        <f t="shared" si="1"/>
        <v>0.5833333333333334</v>
      </c>
      <c r="H12" s="9">
        <f t="shared" si="2"/>
        <v>2.5454545454545454</v>
      </c>
      <c r="I12" s="9">
        <f t="shared" si="3"/>
        <v>28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v>35</v>
      </c>
      <c r="F13" s="9">
        <f t="shared" si="0"/>
        <v>0.13257575757575757</v>
      </c>
      <c r="G13" s="9">
        <f t="shared" si="1"/>
        <v>0.7291666666666666</v>
      </c>
      <c r="H13" s="9">
        <f t="shared" si="2"/>
        <v>3.1818181818181817</v>
      </c>
      <c r="I13" s="12">
        <f t="shared" si="3"/>
        <v>35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11.90340909090909</v>
      </c>
      <c r="G14" s="15">
        <f>SUM(G3:G13)</f>
        <v>65.46875</v>
      </c>
      <c r="H14" s="15">
        <f>SUM(H3:H13)</f>
        <v>285.68181818181824</v>
      </c>
      <c r="I14" s="16">
        <f>SUM(I3:I13)</f>
        <v>3142.5</v>
      </c>
    </row>
    <row r="15" spans="1:9" ht="45" customHeight="1">
      <c r="A15" s="7" t="s">
        <v>46</v>
      </c>
      <c r="B15" s="7" t="s">
        <v>16</v>
      </c>
      <c r="C15" s="4" t="s">
        <v>74</v>
      </c>
      <c r="D15" s="4">
        <v>1</v>
      </c>
      <c r="E15" s="8">
        <v>888</v>
      </c>
      <c r="F15" s="9">
        <f aca="true" t="shared" si="4" ref="F15:F24">D15*E15/264</f>
        <v>3.3636363636363638</v>
      </c>
      <c r="G15" s="9">
        <f aca="true" t="shared" si="5" ref="G15:G24">D15*E15/48</f>
        <v>18.5</v>
      </c>
      <c r="H15" s="9">
        <f aca="true" t="shared" si="6" ref="H15:H24">D15*E15/11</f>
        <v>80.72727272727273</v>
      </c>
      <c r="I15" s="17">
        <f aca="true" t="shared" si="7" ref="I15:I24">D15*E15</f>
        <v>888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14</v>
      </c>
      <c r="F16" s="9">
        <f t="shared" si="4"/>
        <v>0.6893939393939394</v>
      </c>
      <c r="G16" s="9">
        <f t="shared" si="5"/>
        <v>3.7916666666666665</v>
      </c>
      <c r="H16" s="9">
        <f t="shared" si="6"/>
        <v>16.545454545454547</v>
      </c>
      <c r="I16" s="9">
        <f t="shared" si="7"/>
        <v>182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211</v>
      </c>
      <c r="F17" s="9">
        <f t="shared" si="4"/>
        <v>0.7992424242424242</v>
      </c>
      <c r="G17" s="9">
        <f t="shared" si="5"/>
        <v>4.395833333333333</v>
      </c>
      <c r="H17" s="9">
        <f t="shared" si="6"/>
        <v>19.181818181818183</v>
      </c>
      <c r="I17" s="9">
        <f t="shared" si="7"/>
        <v>211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/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/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183</v>
      </c>
      <c r="F20" s="9">
        <f t="shared" si="4"/>
        <v>0.6931818181818182</v>
      </c>
      <c r="G20" s="9">
        <f t="shared" si="5"/>
        <v>3.8125</v>
      </c>
      <c r="H20" s="9">
        <f t="shared" si="6"/>
        <v>16.636363636363637</v>
      </c>
      <c r="I20" s="9">
        <f t="shared" si="7"/>
        <v>183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385</v>
      </c>
      <c r="F21" s="9">
        <f t="shared" si="4"/>
        <v>1.4583333333333333</v>
      </c>
      <c r="G21" s="9">
        <f t="shared" si="5"/>
        <v>8.020833333333334</v>
      </c>
      <c r="H21" s="9">
        <f t="shared" si="6"/>
        <v>35</v>
      </c>
      <c r="I21" s="9">
        <f t="shared" si="7"/>
        <v>385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v>35</v>
      </c>
      <c r="F22" s="9">
        <f t="shared" si="4"/>
        <v>0.13257575757575757</v>
      </c>
      <c r="G22" s="9">
        <f t="shared" si="5"/>
        <v>0.7291666666666666</v>
      </c>
      <c r="H22" s="9">
        <f t="shared" si="6"/>
        <v>3.1818181818181817</v>
      </c>
      <c r="I22" s="9">
        <f t="shared" si="7"/>
        <v>35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>
        <v>5</v>
      </c>
      <c r="F23" s="9">
        <f t="shared" si="4"/>
        <v>0.01893939393939394</v>
      </c>
      <c r="G23" s="9">
        <f t="shared" si="5"/>
        <v>0.10416666666666667</v>
      </c>
      <c r="H23" s="9">
        <f t="shared" si="6"/>
        <v>0.45454545454545453</v>
      </c>
      <c r="I23" s="9">
        <f t="shared" si="7"/>
        <v>5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14</v>
      </c>
      <c r="F24" s="9">
        <f t="shared" si="4"/>
        <v>0.05303030303030303</v>
      </c>
      <c r="G24" s="9">
        <f t="shared" si="5"/>
        <v>0.2916666666666667</v>
      </c>
      <c r="H24" s="9">
        <f t="shared" si="6"/>
        <v>1.2727272727272727</v>
      </c>
      <c r="I24" s="12">
        <f t="shared" si="7"/>
        <v>14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7.208333333333332</v>
      </c>
      <c r="G25" s="20">
        <f>SUM(G15:G24)</f>
        <v>39.64583333333333</v>
      </c>
      <c r="H25" s="20">
        <f>SUM(H15:H24)</f>
        <v>173.00000000000003</v>
      </c>
      <c r="I25" s="21">
        <f>SUM(I15:I24)</f>
        <v>1903</v>
      </c>
    </row>
  </sheetData>
  <sheetProtection selectLockedCells="1" selectUnlockedCells="1"/>
  <mergeCells count="3">
    <mergeCell ref="A14:C14"/>
    <mergeCell ref="A25:C25"/>
    <mergeCell ref="A1:I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">
      <selection activeCell="F4" sqref="F4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9" ht="12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v>948</v>
      </c>
      <c r="F3" s="9">
        <f aca="true" t="shared" si="0" ref="F3:F13">D3*E3/264</f>
        <v>3.590909090909091</v>
      </c>
      <c r="G3" s="9">
        <f aca="true" t="shared" si="1" ref="G3:G13">D3*E3/48</f>
        <v>19.75</v>
      </c>
      <c r="H3" s="9">
        <f aca="true" t="shared" si="2" ref="H3:H13">D3*E3/11</f>
        <v>86.18181818181819</v>
      </c>
      <c r="I3" s="9">
        <f aca="true" t="shared" si="3" ref="I3:I13">D3*E3</f>
        <v>948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811</v>
      </c>
      <c r="F4" s="9">
        <f t="shared" si="0"/>
        <v>3.071969696969697</v>
      </c>
      <c r="G4" s="9">
        <f t="shared" si="1"/>
        <v>16.895833333333332</v>
      </c>
      <c r="H4" s="9">
        <f t="shared" si="2"/>
        <v>73.72727272727273</v>
      </c>
      <c r="I4" s="9">
        <f t="shared" si="3"/>
        <v>811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13</v>
      </c>
      <c r="F5" s="9">
        <f t="shared" si="0"/>
        <v>0.9848484848484849</v>
      </c>
      <c r="G5" s="9">
        <f t="shared" si="1"/>
        <v>5.416666666666667</v>
      </c>
      <c r="H5" s="9">
        <f t="shared" si="2"/>
        <v>23.636363636363637</v>
      </c>
      <c r="I5" s="9">
        <f t="shared" si="3"/>
        <v>260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31</v>
      </c>
      <c r="F6" s="9">
        <f t="shared" si="0"/>
        <v>0.23484848484848486</v>
      </c>
      <c r="G6" s="9">
        <f t="shared" si="1"/>
        <v>1.2916666666666667</v>
      </c>
      <c r="H6" s="9">
        <f t="shared" si="2"/>
        <v>5.636363636363637</v>
      </c>
      <c r="I6" s="9">
        <f t="shared" si="3"/>
        <v>62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139</v>
      </c>
      <c r="F7" s="9">
        <f t="shared" si="0"/>
        <v>0.5265151515151515</v>
      </c>
      <c r="G7" s="9">
        <f t="shared" si="1"/>
        <v>2.8958333333333335</v>
      </c>
      <c r="H7" s="9">
        <f t="shared" si="2"/>
        <v>12.636363636363637</v>
      </c>
      <c r="I7" s="9">
        <f t="shared" si="3"/>
        <v>139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358</v>
      </c>
      <c r="F8" s="9">
        <f t="shared" si="0"/>
        <v>2.712121212121212</v>
      </c>
      <c r="G8" s="9">
        <f t="shared" si="1"/>
        <v>14.916666666666666</v>
      </c>
      <c r="H8" s="9">
        <f t="shared" si="2"/>
        <v>65.0909090909091</v>
      </c>
      <c r="I8" s="9">
        <f t="shared" si="3"/>
        <v>716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385</v>
      </c>
      <c r="F11" s="9">
        <f t="shared" si="0"/>
        <v>2.9166666666666665</v>
      </c>
      <c r="G11" s="9">
        <f t="shared" si="1"/>
        <v>16.041666666666668</v>
      </c>
      <c r="H11" s="9">
        <f t="shared" si="2"/>
        <v>70</v>
      </c>
      <c r="I11" s="9">
        <f t="shared" si="3"/>
        <v>770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10</v>
      </c>
      <c r="F12" s="9">
        <f t="shared" si="0"/>
        <v>0.07575757575757576</v>
      </c>
      <c r="G12" s="9">
        <f t="shared" si="1"/>
        <v>0.4166666666666667</v>
      </c>
      <c r="H12" s="9">
        <f t="shared" si="2"/>
        <v>1.8181818181818181</v>
      </c>
      <c r="I12" s="9">
        <f t="shared" si="3"/>
        <v>20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/>
      <c r="F13" s="9">
        <f t="shared" si="0"/>
        <v>0</v>
      </c>
      <c r="G13" s="9">
        <f t="shared" si="1"/>
        <v>0</v>
      </c>
      <c r="H13" s="9">
        <f t="shared" si="2"/>
        <v>0</v>
      </c>
      <c r="I13" s="12">
        <f t="shared" si="3"/>
        <v>0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14.113636363636363</v>
      </c>
      <c r="G14" s="15">
        <f>SUM(G3:G13)</f>
        <v>77.625</v>
      </c>
      <c r="H14" s="15">
        <f>SUM(H3:H13)</f>
        <v>338.7272727272727</v>
      </c>
      <c r="I14" s="16">
        <f>SUM(I3:I13)</f>
        <v>3726</v>
      </c>
    </row>
    <row r="15" spans="1:9" ht="45" customHeight="1">
      <c r="A15" s="7" t="s">
        <v>46</v>
      </c>
      <c r="B15" s="7" t="s">
        <v>16</v>
      </c>
      <c r="C15" s="4" t="s">
        <v>74</v>
      </c>
      <c r="D15" s="4">
        <v>1</v>
      </c>
      <c r="E15" s="8">
        <v>811</v>
      </c>
      <c r="F15" s="9">
        <f aca="true" t="shared" si="4" ref="F15:F24">D15*E15/264</f>
        <v>3.071969696969697</v>
      </c>
      <c r="G15" s="9">
        <f aca="true" t="shared" si="5" ref="G15:G24">D15*E15/48</f>
        <v>16.895833333333332</v>
      </c>
      <c r="H15" s="9">
        <f aca="true" t="shared" si="6" ref="H15:H24">D15*E15/11</f>
        <v>73.72727272727273</v>
      </c>
      <c r="I15" s="17">
        <f aca="true" t="shared" si="7" ref="I15:I24">D15*E15</f>
        <v>811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13</v>
      </c>
      <c r="F16" s="9">
        <f t="shared" si="4"/>
        <v>0.6401515151515151</v>
      </c>
      <c r="G16" s="9">
        <f t="shared" si="5"/>
        <v>3.5208333333333335</v>
      </c>
      <c r="H16" s="9">
        <f t="shared" si="6"/>
        <v>15.363636363636363</v>
      </c>
      <c r="I16" s="9">
        <f t="shared" si="7"/>
        <v>169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170</v>
      </c>
      <c r="F17" s="9">
        <f t="shared" si="4"/>
        <v>0.6439393939393939</v>
      </c>
      <c r="G17" s="9">
        <f t="shared" si="5"/>
        <v>3.5416666666666665</v>
      </c>
      <c r="H17" s="9">
        <f t="shared" si="6"/>
        <v>15.454545454545455</v>
      </c>
      <c r="I17" s="9">
        <f t="shared" si="7"/>
        <v>170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/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/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358</v>
      </c>
      <c r="F20" s="9">
        <f t="shared" si="4"/>
        <v>1.356060606060606</v>
      </c>
      <c r="G20" s="9">
        <f t="shared" si="5"/>
        <v>7.458333333333333</v>
      </c>
      <c r="H20" s="9">
        <f t="shared" si="6"/>
        <v>32.54545454545455</v>
      </c>
      <c r="I20" s="9">
        <f t="shared" si="7"/>
        <v>358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385</v>
      </c>
      <c r="F21" s="9">
        <f t="shared" si="4"/>
        <v>1.4583333333333333</v>
      </c>
      <c r="G21" s="9">
        <f t="shared" si="5"/>
        <v>8.020833333333334</v>
      </c>
      <c r="H21" s="9">
        <f t="shared" si="6"/>
        <v>35</v>
      </c>
      <c r="I21" s="9">
        <f t="shared" si="7"/>
        <v>385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/>
      <c r="F22" s="9">
        <f t="shared" si="4"/>
        <v>0</v>
      </c>
      <c r="G22" s="9">
        <f t="shared" si="5"/>
        <v>0</v>
      </c>
      <c r="H22" s="9">
        <f t="shared" si="6"/>
        <v>0</v>
      </c>
      <c r="I22" s="9">
        <f t="shared" si="7"/>
        <v>0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/>
      <c r="F23" s="9">
        <f t="shared" si="4"/>
        <v>0</v>
      </c>
      <c r="G23" s="9">
        <f t="shared" si="5"/>
        <v>0</v>
      </c>
      <c r="H23" s="9">
        <f t="shared" si="6"/>
        <v>0</v>
      </c>
      <c r="I23" s="9">
        <f t="shared" si="7"/>
        <v>0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10</v>
      </c>
      <c r="F24" s="9">
        <f t="shared" si="4"/>
        <v>0.03787878787878788</v>
      </c>
      <c r="G24" s="9">
        <f t="shared" si="5"/>
        <v>0.20833333333333334</v>
      </c>
      <c r="H24" s="9">
        <f t="shared" si="6"/>
        <v>0.9090909090909091</v>
      </c>
      <c r="I24" s="12">
        <f t="shared" si="7"/>
        <v>10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7.208333333333332</v>
      </c>
      <c r="G25" s="20">
        <f>SUM(G15:G24)</f>
        <v>39.645833333333336</v>
      </c>
      <c r="H25" s="20">
        <f>SUM(H15:H24)</f>
        <v>173</v>
      </c>
      <c r="I25" s="21">
        <f>SUM(I15:I24)</f>
        <v>1903</v>
      </c>
    </row>
  </sheetData>
  <sheetProtection selectLockedCells="1" selectUnlockedCells="1"/>
  <mergeCells count="3">
    <mergeCell ref="A14:C14"/>
    <mergeCell ref="A25:C25"/>
    <mergeCell ref="A1:I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5"/>
  <sheetViews>
    <sheetView zoomScale="85" zoomScaleNormal="85" zoomScalePageLayoutView="0" workbookViewId="0" topLeftCell="A1">
      <selection activeCell="A1" sqref="A1:I1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9" ht="12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v>1022</v>
      </c>
      <c r="F3" s="9">
        <f aca="true" t="shared" si="0" ref="F3:F13">D3*E3/264</f>
        <v>3.871212121212121</v>
      </c>
      <c r="G3" s="9">
        <f aca="true" t="shared" si="1" ref="G3:G13">D3*E3/48</f>
        <v>21.291666666666668</v>
      </c>
      <c r="H3" s="9">
        <f aca="true" t="shared" si="2" ref="H3:H13">D3*E3/11</f>
        <v>92.9090909090909</v>
      </c>
      <c r="I3" s="9">
        <f aca="true" t="shared" si="3" ref="I3:I13">D3*E3</f>
        <v>1022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792</v>
      </c>
      <c r="F4" s="9">
        <f t="shared" si="0"/>
        <v>3</v>
      </c>
      <c r="G4" s="9">
        <f t="shared" si="1"/>
        <v>16.5</v>
      </c>
      <c r="H4" s="9">
        <f t="shared" si="2"/>
        <v>72</v>
      </c>
      <c r="I4" s="9">
        <f t="shared" si="3"/>
        <v>792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3</v>
      </c>
      <c r="F5" s="9">
        <f t="shared" si="0"/>
        <v>0.22727272727272727</v>
      </c>
      <c r="G5" s="9">
        <f t="shared" si="1"/>
        <v>1.25</v>
      </c>
      <c r="H5" s="9">
        <f t="shared" si="2"/>
        <v>5.454545454545454</v>
      </c>
      <c r="I5" s="9">
        <f t="shared" si="3"/>
        <v>60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68</v>
      </c>
      <c r="F6" s="9">
        <f t="shared" si="0"/>
        <v>0.5151515151515151</v>
      </c>
      <c r="G6" s="9">
        <f t="shared" si="1"/>
        <v>2.8333333333333335</v>
      </c>
      <c r="H6" s="9">
        <f t="shared" si="2"/>
        <v>12.363636363636363</v>
      </c>
      <c r="I6" s="9">
        <f t="shared" si="3"/>
        <v>136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236</v>
      </c>
      <c r="F7" s="9">
        <f t="shared" si="0"/>
        <v>0.8939393939393939</v>
      </c>
      <c r="G7" s="9">
        <f t="shared" si="1"/>
        <v>4.916666666666667</v>
      </c>
      <c r="H7" s="9">
        <f t="shared" si="2"/>
        <v>21.454545454545453</v>
      </c>
      <c r="I7" s="9">
        <f t="shared" si="3"/>
        <v>236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152</v>
      </c>
      <c r="F8" s="9">
        <f t="shared" si="0"/>
        <v>1.1515151515151516</v>
      </c>
      <c r="G8" s="9">
        <f t="shared" si="1"/>
        <v>6.333333333333333</v>
      </c>
      <c r="H8" s="9">
        <f t="shared" si="2"/>
        <v>27.636363636363637</v>
      </c>
      <c r="I8" s="9">
        <f t="shared" si="3"/>
        <v>304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>
        <v>0</v>
      </c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>
        <v>0</v>
      </c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383</v>
      </c>
      <c r="F11" s="9">
        <f t="shared" si="0"/>
        <v>2.9015151515151514</v>
      </c>
      <c r="G11" s="9">
        <f t="shared" si="1"/>
        <v>15.958333333333334</v>
      </c>
      <c r="H11" s="9">
        <f t="shared" si="2"/>
        <v>69.63636363636364</v>
      </c>
      <c r="I11" s="9">
        <f t="shared" si="3"/>
        <v>766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11</v>
      </c>
      <c r="F12" s="9">
        <f t="shared" si="0"/>
        <v>0.08333333333333333</v>
      </c>
      <c r="G12" s="9">
        <f t="shared" si="1"/>
        <v>0.4583333333333333</v>
      </c>
      <c r="H12" s="9">
        <f t="shared" si="2"/>
        <v>2</v>
      </c>
      <c r="I12" s="9">
        <f t="shared" si="3"/>
        <v>22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v>10</v>
      </c>
      <c r="F13" s="9">
        <f t="shared" si="0"/>
        <v>0.03787878787878788</v>
      </c>
      <c r="G13" s="9">
        <f t="shared" si="1"/>
        <v>0.20833333333333334</v>
      </c>
      <c r="H13" s="9">
        <f t="shared" si="2"/>
        <v>0.9090909090909091</v>
      </c>
      <c r="I13" s="12">
        <f t="shared" si="3"/>
        <v>10</v>
      </c>
    </row>
    <row r="14" spans="1:10" ht="31.5" customHeight="1">
      <c r="A14" s="26" t="s">
        <v>45</v>
      </c>
      <c r="B14" s="26"/>
      <c r="C14" s="26"/>
      <c r="D14" s="4"/>
      <c r="E14" s="13"/>
      <c r="F14" s="14">
        <f>SUM(F3:F13)</f>
        <v>12.681818181818183</v>
      </c>
      <c r="G14" s="15">
        <f>SUM(G3:G13)</f>
        <v>69.75</v>
      </c>
      <c r="H14" s="15">
        <f>SUM(H3:H13)</f>
        <v>304.3636363636364</v>
      </c>
      <c r="I14" s="16">
        <f>SUM(I3:I13)</f>
        <v>3348</v>
      </c>
      <c r="J14" s="24"/>
    </row>
    <row r="15" spans="1:9" ht="45" customHeight="1">
      <c r="A15" s="7" t="s">
        <v>46</v>
      </c>
      <c r="B15" s="7" t="s">
        <v>16</v>
      </c>
      <c r="C15" s="4" t="s">
        <v>47</v>
      </c>
      <c r="D15" s="4">
        <v>0.8</v>
      </c>
      <c r="E15" s="8">
        <v>792</v>
      </c>
      <c r="F15" s="9">
        <f aca="true" t="shared" si="4" ref="F15:F24">D15*E15/264</f>
        <v>2.4</v>
      </c>
      <c r="G15" s="9">
        <f aca="true" t="shared" si="5" ref="G15:G24">D15*E15/48</f>
        <v>13.200000000000001</v>
      </c>
      <c r="H15" s="9">
        <f aca="true" t="shared" si="6" ref="H15:H24">D15*E15/11</f>
        <v>57.6</v>
      </c>
      <c r="I15" s="17">
        <f aca="true" t="shared" si="7" ref="I15:I24">D15*E15</f>
        <v>633.6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3</v>
      </c>
      <c r="F16" s="9">
        <f t="shared" si="4"/>
        <v>0.14772727272727273</v>
      </c>
      <c r="G16" s="9">
        <f t="shared" si="5"/>
        <v>0.8125</v>
      </c>
      <c r="H16" s="9">
        <f t="shared" si="6"/>
        <v>3.5454545454545454</v>
      </c>
      <c r="I16" s="9">
        <f t="shared" si="7"/>
        <v>39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304</v>
      </c>
      <c r="F17" s="9">
        <f t="shared" si="4"/>
        <v>1.1515151515151516</v>
      </c>
      <c r="G17" s="9">
        <f t="shared" si="5"/>
        <v>6.333333333333333</v>
      </c>
      <c r="H17" s="9">
        <f t="shared" si="6"/>
        <v>27.636363636363637</v>
      </c>
      <c r="I17" s="9">
        <f t="shared" si="7"/>
        <v>304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>
        <v>0</v>
      </c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>
        <v>0</v>
      </c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152</v>
      </c>
      <c r="F20" s="9">
        <f t="shared" si="4"/>
        <v>0.5757575757575758</v>
      </c>
      <c r="G20" s="9">
        <f t="shared" si="5"/>
        <v>3.1666666666666665</v>
      </c>
      <c r="H20" s="9">
        <f t="shared" si="6"/>
        <v>13.818181818181818</v>
      </c>
      <c r="I20" s="9">
        <f t="shared" si="7"/>
        <v>152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383</v>
      </c>
      <c r="F21" s="9">
        <f t="shared" si="4"/>
        <v>1.4507575757575757</v>
      </c>
      <c r="G21" s="9">
        <f t="shared" si="5"/>
        <v>7.979166666666667</v>
      </c>
      <c r="H21" s="9">
        <f t="shared" si="6"/>
        <v>34.81818181818182</v>
      </c>
      <c r="I21" s="9">
        <f t="shared" si="7"/>
        <v>383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v>10</v>
      </c>
      <c r="F22" s="9">
        <f t="shared" si="4"/>
        <v>0.03787878787878788</v>
      </c>
      <c r="G22" s="9">
        <f t="shared" si="5"/>
        <v>0.20833333333333334</v>
      </c>
      <c r="H22" s="9">
        <f t="shared" si="6"/>
        <v>0.9090909090909091</v>
      </c>
      <c r="I22" s="9">
        <f t="shared" si="7"/>
        <v>10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>
        <v>0</v>
      </c>
      <c r="F23" s="9">
        <f t="shared" si="4"/>
        <v>0</v>
      </c>
      <c r="G23" s="9">
        <f t="shared" si="5"/>
        <v>0</v>
      </c>
      <c r="H23" s="9">
        <f t="shared" si="6"/>
        <v>0</v>
      </c>
      <c r="I23" s="9">
        <f t="shared" si="7"/>
        <v>0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11</v>
      </c>
      <c r="F24" s="9">
        <f t="shared" si="4"/>
        <v>0.041666666666666664</v>
      </c>
      <c r="G24" s="9">
        <f t="shared" si="5"/>
        <v>0.22916666666666666</v>
      </c>
      <c r="H24" s="9">
        <f t="shared" si="6"/>
        <v>1</v>
      </c>
      <c r="I24" s="12">
        <f t="shared" si="7"/>
        <v>11</v>
      </c>
    </row>
    <row r="25" spans="1:10" ht="27" customHeight="1">
      <c r="A25" s="26" t="s">
        <v>72</v>
      </c>
      <c r="B25" s="26"/>
      <c r="C25" s="26"/>
      <c r="D25" s="4"/>
      <c r="E25" s="18"/>
      <c r="F25" s="19">
        <f>SUM(F15:F24)</f>
        <v>5.8053030303030315</v>
      </c>
      <c r="G25" s="20">
        <f>SUM(G15:G24)</f>
        <v>31.92916666666667</v>
      </c>
      <c r="H25" s="20">
        <f>SUM(H15:H24)</f>
        <v>139.3272727272727</v>
      </c>
      <c r="I25" s="21">
        <f>SUM(I15:I24)</f>
        <v>1532.6</v>
      </c>
      <c r="J25" s="24"/>
    </row>
  </sheetData>
  <sheetProtection selectLockedCells="1" selectUnlockedCells="1"/>
  <mergeCells count="3">
    <mergeCell ref="A14:C14"/>
    <mergeCell ref="A25:C25"/>
    <mergeCell ref="A1:I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">
      <selection activeCell="E4" sqref="E4"/>
    </sheetView>
  </sheetViews>
  <sheetFormatPr defaultColWidth="11.421875" defaultRowHeight="12.75"/>
  <cols>
    <col min="1" max="1" width="18.710937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9" ht="12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v>821</v>
      </c>
      <c r="F3" s="9">
        <f aca="true" t="shared" si="0" ref="F3:F13">D3*E3/264</f>
        <v>3.109848484848485</v>
      </c>
      <c r="G3" s="9">
        <f aca="true" t="shared" si="1" ref="G3:G13">D3*E3/48</f>
        <v>17.104166666666668</v>
      </c>
      <c r="H3" s="9">
        <f aca="true" t="shared" si="2" ref="H3:H13">D3*E3/11</f>
        <v>74.63636363636364</v>
      </c>
      <c r="I3" s="9">
        <f aca="true" t="shared" si="3" ref="I3:I13">D3*E3</f>
        <v>821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713</v>
      </c>
      <c r="F4" s="9">
        <f t="shared" si="0"/>
        <v>2.7007575757575757</v>
      </c>
      <c r="G4" s="9">
        <f t="shared" si="1"/>
        <v>14.854166666666666</v>
      </c>
      <c r="H4" s="9">
        <f t="shared" si="2"/>
        <v>64.81818181818181</v>
      </c>
      <c r="I4" s="9">
        <f t="shared" si="3"/>
        <v>713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2</v>
      </c>
      <c r="F5" s="9">
        <f t="shared" si="0"/>
        <v>0.15151515151515152</v>
      </c>
      <c r="G5" s="9">
        <f t="shared" si="1"/>
        <v>0.8333333333333334</v>
      </c>
      <c r="H5" s="9">
        <f t="shared" si="2"/>
        <v>3.6363636363636362</v>
      </c>
      <c r="I5" s="9">
        <f t="shared" si="3"/>
        <v>40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35</v>
      </c>
      <c r="F6" s="9">
        <f t="shared" si="0"/>
        <v>0.26515151515151514</v>
      </c>
      <c r="G6" s="9">
        <f t="shared" si="1"/>
        <v>1.4583333333333333</v>
      </c>
      <c r="H6" s="9">
        <f t="shared" si="2"/>
        <v>6.363636363636363</v>
      </c>
      <c r="I6" s="9">
        <f t="shared" si="3"/>
        <v>70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106</v>
      </c>
      <c r="F7" s="9">
        <f t="shared" si="0"/>
        <v>0.4015151515151515</v>
      </c>
      <c r="G7" s="9">
        <f t="shared" si="1"/>
        <v>2.2083333333333335</v>
      </c>
      <c r="H7" s="9">
        <f t="shared" si="2"/>
        <v>9.636363636363637</v>
      </c>
      <c r="I7" s="9">
        <f t="shared" si="3"/>
        <v>106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173</v>
      </c>
      <c r="F8" s="9">
        <f t="shared" si="0"/>
        <v>1.3106060606060606</v>
      </c>
      <c r="G8" s="9">
        <f t="shared" si="1"/>
        <v>7.208333333333333</v>
      </c>
      <c r="H8" s="9">
        <f t="shared" si="2"/>
        <v>31.454545454545453</v>
      </c>
      <c r="I8" s="9">
        <f t="shared" si="3"/>
        <v>346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233</v>
      </c>
      <c r="F11" s="9">
        <f t="shared" si="0"/>
        <v>1.7651515151515151</v>
      </c>
      <c r="G11" s="9">
        <f t="shared" si="1"/>
        <v>9.708333333333334</v>
      </c>
      <c r="H11" s="9">
        <f t="shared" si="2"/>
        <v>42.36363636363637</v>
      </c>
      <c r="I11" s="9">
        <f t="shared" si="3"/>
        <v>466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10</v>
      </c>
      <c r="F12" s="9">
        <f t="shared" si="0"/>
        <v>0.07575757575757576</v>
      </c>
      <c r="G12" s="9">
        <f t="shared" si="1"/>
        <v>0.4166666666666667</v>
      </c>
      <c r="H12" s="9">
        <f t="shared" si="2"/>
        <v>1.8181818181818181</v>
      </c>
      <c r="I12" s="9">
        <f t="shared" si="3"/>
        <v>20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/>
      <c r="F13" s="9">
        <f t="shared" si="0"/>
        <v>0</v>
      </c>
      <c r="G13" s="9">
        <f t="shared" si="1"/>
        <v>0</v>
      </c>
      <c r="H13" s="9">
        <f t="shared" si="2"/>
        <v>0</v>
      </c>
      <c r="I13" s="12">
        <f t="shared" si="3"/>
        <v>0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9.78030303030303</v>
      </c>
      <c r="G14" s="15">
        <f>SUM(G3:G13)</f>
        <v>53.79166666666668</v>
      </c>
      <c r="H14" s="15">
        <f>SUM(H3:H13)</f>
        <v>234.7272727272727</v>
      </c>
      <c r="I14" s="16">
        <f>SUM(I3:I13)</f>
        <v>2582</v>
      </c>
    </row>
    <row r="15" spans="1:9" ht="45" customHeight="1">
      <c r="A15" s="7" t="s">
        <v>46</v>
      </c>
      <c r="B15" s="7" t="s">
        <v>16</v>
      </c>
      <c r="C15" s="4" t="s">
        <v>47</v>
      </c>
      <c r="D15" s="4">
        <v>0.8</v>
      </c>
      <c r="E15" s="8">
        <v>713</v>
      </c>
      <c r="F15" s="9">
        <f aca="true" t="shared" si="4" ref="F15:F24">D15*E15/264</f>
        <v>2.1606060606060606</v>
      </c>
      <c r="G15" s="9">
        <f aca="true" t="shared" si="5" ref="G15:G24">D15*E15/48</f>
        <v>11.883333333333333</v>
      </c>
      <c r="H15" s="9">
        <f aca="true" t="shared" si="6" ref="H15:H24">D15*E15/11</f>
        <v>51.85454545454545</v>
      </c>
      <c r="I15" s="17">
        <f aca="true" t="shared" si="7" ref="I15:I24">D15*E15</f>
        <v>570.4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2</v>
      </c>
      <c r="F16" s="9">
        <f t="shared" si="4"/>
        <v>0.09848484848484848</v>
      </c>
      <c r="G16" s="9">
        <f t="shared" si="5"/>
        <v>0.5416666666666666</v>
      </c>
      <c r="H16" s="9">
        <f t="shared" si="6"/>
        <v>2.3636363636363638</v>
      </c>
      <c r="I16" s="9">
        <f t="shared" si="7"/>
        <v>26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141</v>
      </c>
      <c r="F17" s="9">
        <f t="shared" si="4"/>
        <v>0.5340909090909091</v>
      </c>
      <c r="G17" s="9">
        <f t="shared" si="5"/>
        <v>2.9375</v>
      </c>
      <c r="H17" s="9">
        <f t="shared" si="6"/>
        <v>12.818181818181818</v>
      </c>
      <c r="I17" s="9">
        <f t="shared" si="7"/>
        <v>141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/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/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173</v>
      </c>
      <c r="F20" s="9">
        <f t="shared" si="4"/>
        <v>0.6553030303030303</v>
      </c>
      <c r="G20" s="9">
        <f t="shared" si="5"/>
        <v>3.6041666666666665</v>
      </c>
      <c r="H20" s="9">
        <f t="shared" si="6"/>
        <v>15.727272727272727</v>
      </c>
      <c r="I20" s="9">
        <f t="shared" si="7"/>
        <v>173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233</v>
      </c>
      <c r="F21" s="9">
        <f t="shared" si="4"/>
        <v>0.8825757575757576</v>
      </c>
      <c r="G21" s="9">
        <f t="shared" si="5"/>
        <v>4.854166666666667</v>
      </c>
      <c r="H21" s="9">
        <f t="shared" si="6"/>
        <v>21.181818181818183</v>
      </c>
      <c r="I21" s="9">
        <f t="shared" si="7"/>
        <v>233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/>
      <c r="F22" s="9">
        <f t="shared" si="4"/>
        <v>0</v>
      </c>
      <c r="G22" s="9">
        <f t="shared" si="5"/>
        <v>0</v>
      </c>
      <c r="H22" s="9">
        <f t="shared" si="6"/>
        <v>0</v>
      </c>
      <c r="I22" s="9">
        <f t="shared" si="7"/>
        <v>0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/>
      <c r="F23" s="9">
        <f t="shared" si="4"/>
        <v>0</v>
      </c>
      <c r="G23" s="9">
        <f t="shared" si="5"/>
        <v>0</v>
      </c>
      <c r="H23" s="9">
        <f t="shared" si="6"/>
        <v>0</v>
      </c>
      <c r="I23" s="9">
        <f t="shared" si="7"/>
        <v>0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10</v>
      </c>
      <c r="F24" s="9">
        <f t="shared" si="4"/>
        <v>0.03787878787878788</v>
      </c>
      <c r="G24" s="9">
        <f t="shared" si="5"/>
        <v>0.20833333333333334</v>
      </c>
      <c r="H24" s="9">
        <f t="shared" si="6"/>
        <v>0.9090909090909091</v>
      </c>
      <c r="I24" s="12">
        <f t="shared" si="7"/>
        <v>10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4.368939393939394</v>
      </c>
      <c r="G25" s="20">
        <f>SUM(G15:G24)</f>
        <v>24.029166666666665</v>
      </c>
      <c r="H25" s="20">
        <f>SUM(H15:H24)</f>
        <v>104.85454545454544</v>
      </c>
      <c r="I25" s="21">
        <f>SUM(I15:I24)</f>
        <v>1153.4</v>
      </c>
    </row>
  </sheetData>
  <sheetProtection selectLockedCells="1" selectUnlockedCells="1"/>
  <mergeCells count="3">
    <mergeCell ref="A14:C14"/>
    <mergeCell ref="A25:C25"/>
    <mergeCell ref="A1:I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5"/>
  <sheetViews>
    <sheetView zoomScale="85" zoomScaleNormal="85" zoomScalePageLayoutView="0" workbookViewId="0" topLeftCell="A1">
      <selection activeCell="E4" sqref="E4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9" ht="12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v>892</v>
      </c>
      <c r="F3" s="9">
        <f aca="true" t="shared" si="0" ref="F3:F13">D3*E3/264</f>
        <v>3.378787878787879</v>
      </c>
      <c r="G3" s="9">
        <f aca="true" t="shared" si="1" ref="G3:G13">D3*E3/48</f>
        <v>18.583333333333332</v>
      </c>
      <c r="H3" s="9">
        <f aca="true" t="shared" si="2" ref="H3:H13">D3*E3/11</f>
        <v>81.0909090909091</v>
      </c>
      <c r="I3" s="9">
        <f aca="true" t="shared" si="3" ref="I3:I13">D3*E3</f>
        <v>892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740</v>
      </c>
      <c r="F4" s="9">
        <f t="shared" si="0"/>
        <v>2.803030303030303</v>
      </c>
      <c r="G4" s="9">
        <f t="shared" si="1"/>
        <v>15.416666666666666</v>
      </c>
      <c r="H4" s="9">
        <f t="shared" si="2"/>
        <v>67.27272727272727</v>
      </c>
      <c r="I4" s="9">
        <f t="shared" si="3"/>
        <v>740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11</v>
      </c>
      <c r="F5" s="9">
        <f t="shared" si="0"/>
        <v>0.8333333333333334</v>
      </c>
      <c r="G5" s="9">
        <f t="shared" si="1"/>
        <v>4.583333333333333</v>
      </c>
      <c r="H5" s="9">
        <f t="shared" si="2"/>
        <v>20</v>
      </c>
      <c r="I5" s="9">
        <f t="shared" si="3"/>
        <v>220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42</v>
      </c>
      <c r="F6" s="9">
        <f t="shared" si="0"/>
        <v>0.3181818181818182</v>
      </c>
      <c r="G6" s="9">
        <f t="shared" si="1"/>
        <v>1.75</v>
      </c>
      <c r="H6" s="9">
        <f t="shared" si="2"/>
        <v>7.636363636363637</v>
      </c>
      <c r="I6" s="9">
        <f t="shared" si="3"/>
        <v>84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188</v>
      </c>
      <c r="F7" s="9">
        <f t="shared" si="0"/>
        <v>0.7121212121212122</v>
      </c>
      <c r="G7" s="9">
        <f t="shared" si="1"/>
        <v>3.9166666666666665</v>
      </c>
      <c r="H7" s="9">
        <f t="shared" si="2"/>
        <v>17.09090909090909</v>
      </c>
      <c r="I7" s="9">
        <f t="shared" si="3"/>
        <v>188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114</v>
      </c>
      <c r="F8" s="9">
        <f t="shared" si="0"/>
        <v>0.8636363636363636</v>
      </c>
      <c r="G8" s="9">
        <f t="shared" si="1"/>
        <v>4.75</v>
      </c>
      <c r="H8" s="9">
        <f t="shared" si="2"/>
        <v>20.727272727272727</v>
      </c>
      <c r="I8" s="9">
        <f t="shared" si="3"/>
        <v>228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441</v>
      </c>
      <c r="F11" s="9">
        <f t="shared" si="0"/>
        <v>3.340909090909091</v>
      </c>
      <c r="G11" s="9">
        <f t="shared" si="1"/>
        <v>18.375</v>
      </c>
      <c r="H11" s="9">
        <f t="shared" si="2"/>
        <v>80.18181818181819</v>
      </c>
      <c r="I11" s="9">
        <f t="shared" si="3"/>
        <v>882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17</v>
      </c>
      <c r="F12" s="9">
        <f t="shared" si="0"/>
        <v>0.12878787878787878</v>
      </c>
      <c r="G12" s="9">
        <f t="shared" si="1"/>
        <v>0.7083333333333334</v>
      </c>
      <c r="H12" s="9">
        <f t="shared" si="2"/>
        <v>3.090909090909091</v>
      </c>
      <c r="I12" s="9">
        <f t="shared" si="3"/>
        <v>34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/>
      <c r="F13" s="9">
        <f t="shared" si="0"/>
        <v>0</v>
      </c>
      <c r="G13" s="9">
        <f t="shared" si="1"/>
        <v>0</v>
      </c>
      <c r="H13" s="9">
        <f t="shared" si="2"/>
        <v>0</v>
      </c>
      <c r="I13" s="12">
        <f t="shared" si="3"/>
        <v>0</v>
      </c>
    </row>
    <row r="14" spans="1:10" ht="31.5" customHeight="1">
      <c r="A14" s="26" t="s">
        <v>45</v>
      </c>
      <c r="B14" s="26"/>
      <c r="C14" s="26"/>
      <c r="D14" s="4"/>
      <c r="E14" s="13"/>
      <c r="F14" s="14">
        <f>SUM(F3:F13)</f>
        <v>12.378787878787879</v>
      </c>
      <c r="G14" s="15">
        <f>SUM(G3:G13)</f>
        <v>68.08333333333333</v>
      </c>
      <c r="H14" s="15">
        <f>SUM(H3:H13)</f>
        <v>297.09090909090907</v>
      </c>
      <c r="I14" s="16">
        <f>SUM(I3:I13)</f>
        <v>3268</v>
      </c>
      <c r="J14" s="24"/>
    </row>
    <row r="15" spans="1:9" ht="45" customHeight="1">
      <c r="A15" s="7" t="s">
        <v>46</v>
      </c>
      <c r="B15" s="7" t="s">
        <v>16</v>
      </c>
      <c r="C15" s="4" t="s">
        <v>47</v>
      </c>
      <c r="D15" s="4">
        <v>0.8</v>
      </c>
      <c r="E15" s="8">
        <v>740</v>
      </c>
      <c r="F15" s="9">
        <f aca="true" t="shared" si="4" ref="F15:F24">D15*E15/264</f>
        <v>2.242424242424242</v>
      </c>
      <c r="G15" s="9">
        <f aca="true" t="shared" si="5" ref="G15:G24">D15*E15/48</f>
        <v>12.333333333333334</v>
      </c>
      <c r="H15" s="9">
        <f aca="true" t="shared" si="6" ref="H15:H24">D15*E15/11</f>
        <v>53.81818181818182</v>
      </c>
      <c r="I15" s="17">
        <f aca="true" t="shared" si="7" ref="I15:I24">D15*E15</f>
        <v>592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11</v>
      </c>
      <c r="F16" s="9">
        <f t="shared" si="4"/>
        <v>0.5416666666666666</v>
      </c>
      <c r="G16" s="9">
        <f t="shared" si="5"/>
        <v>2.9791666666666665</v>
      </c>
      <c r="H16" s="9">
        <f t="shared" si="6"/>
        <v>13</v>
      </c>
      <c r="I16" s="9">
        <f t="shared" si="7"/>
        <v>143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230</v>
      </c>
      <c r="F17" s="9">
        <f t="shared" si="4"/>
        <v>0.8712121212121212</v>
      </c>
      <c r="G17" s="9">
        <f t="shared" si="5"/>
        <v>4.791666666666667</v>
      </c>
      <c r="H17" s="9">
        <f t="shared" si="6"/>
        <v>20.90909090909091</v>
      </c>
      <c r="I17" s="9">
        <f t="shared" si="7"/>
        <v>230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/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/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114</v>
      </c>
      <c r="F20" s="9">
        <f t="shared" si="4"/>
        <v>0.4318181818181818</v>
      </c>
      <c r="G20" s="9">
        <f t="shared" si="5"/>
        <v>2.375</v>
      </c>
      <c r="H20" s="9">
        <f t="shared" si="6"/>
        <v>10.363636363636363</v>
      </c>
      <c r="I20" s="9">
        <f t="shared" si="7"/>
        <v>114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441</v>
      </c>
      <c r="F21" s="9">
        <f t="shared" si="4"/>
        <v>1.6704545454545454</v>
      </c>
      <c r="G21" s="9">
        <f t="shared" si="5"/>
        <v>9.1875</v>
      </c>
      <c r="H21" s="9">
        <f t="shared" si="6"/>
        <v>40.09090909090909</v>
      </c>
      <c r="I21" s="9">
        <f t="shared" si="7"/>
        <v>441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/>
      <c r="F22" s="9">
        <f t="shared" si="4"/>
        <v>0</v>
      </c>
      <c r="G22" s="9">
        <f t="shared" si="5"/>
        <v>0</v>
      </c>
      <c r="H22" s="9">
        <f t="shared" si="6"/>
        <v>0</v>
      </c>
      <c r="I22" s="9">
        <f t="shared" si="7"/>
        <v>0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/>
      <c r="F23" s="9">
        <f t="shared" si="4"/>
        <v>0</v>
      </c>
      <c r="G23" s="9">
        <f t="shared" si="5"/>
        <v>0</v>
      </c>
      <c r="H23" s="9">
        <f t="shared" si="6"/>
        <v>0</v>
      </c>
      <c r="I23" s="9">
        <f t="shared" si="7"/>
        <v>0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17</v>
      </c>
      <c r="F24" s="9">
        <f t="shared" si="4"/>
        <v>0.06439393939393939</v>
      </c>
      <c r="G24" s="9">
        <f t="shared" si="5"/>
        <v>0.3541666666666667</v>
      </c>
      <c r="H24" s="9">
        <f t="shared" si="6"/>
        <v>1.5454545454545454</v>
      </c>
      <c r="I24" s="12">
        <f t="shared" si="7"/>
        <v>17</v>
      </c>
    </row>
    <row r="25" spans="1:10" ht="27" customHeight="1">
      <c r="A25" s="26" t="s">
        <v>72</v>
      </c>
      <c r="B25" s="26"/>
      <c r="C25" s="26"/>
      <c r="D25" s="4"/>
      <c r="E25" s="18"/>
      <c r="F25" s="19">
        <f>SUM(F15:F24)</f>
        <v>5.821969696969697</v>
      </c>
      <c r="G25" s="20">
        <f>SUM(G15:G24)</f>
        <v>32.020833333333336</v>
      </c>
      <c r="H25" s="20">
        <f>SUM(H15:H24)</f>
        <v>139.72727272727272</v>
      </c>
      <c r="I25" s="21">
        <f>SUM(I15:I24)</f>
        <v>1537</v>
      </c>
      <c r="J25" s="24"/>
    </row>
  </sheetData>
  <sheetProtection selectLockedCells="1" selectUnlockedCells="1"/>
  <mergeCells count="3">
    <mergeCell ref="A14:C14"/>
    <mergeCell ref="A25:C25"/>
    <mergeCell ref="A1:I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">
      <selection activeCell="E4" sqref="E4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9" ht="12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v>960</v>
      </c>
      <c r="F3" s="9">
        <f aca="true" t="shared" si="0" ref="F3:F13">D3*E3/264</f>
        <v>3.6363636363636362</v>
      </c>
      <c r="G3" s="9">
        <f aca="true" t="shared" si="1" ref="G3:G13">D3*E3/48</f>
        <v>20</v>
      </c>
      <c r="H3" s="9">
        <f aca="true" t="shared" si="2" ref="H3:H13">D3*E3/11</f>
        <v>87.27272727272727</v>
      </c>
      <c r="I3" s="9">
        <f aca="true" t="shared" si="3" ref="I3:I13">D3*E3</f>
        <v>960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793</v>
      </c>
      <c r="F4" s="9">
        <f t="shared" si="0"/>
        <v>3.003787878787879</v>
      </c>
      <c r="G4" s="9">
        <f t="shared" si="1"/>
        <v>16.520833333333332</v>
      </c>
      <c r="H4" s="9">
        <f t="shared" si="2"/>
        <v>72.0909090909091</v>
      </c>
      <c r="I4" s="9">
        <f t="shared" si="3"/>
        <v>793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11</v>
      </c>
      <c r="F5" s="9">
        <f t="shared" si="0"/>
        <v>0.8333333333333334</v>
      </c>
      <c r="G5" s="9">
        <f t="shared" si="1"/>
        <v>4.583333333333333</v>
      </c>
      <c r="H5" s="9">
        <f t="shared" si="2"/>
        <v>20</v>
      </c>
      <c r="I5" s="9">
        <f t="shared" si="3"/>
        <v>220</v>
      </c>
    </row>
    <row r="6" spans="1:9" ht="27" customHeight="1">
      <c r="A6" s="7" t="s">
        <v>21</v>
      </c>
      <c r="B6" s="7" t="s">
        <v>73</v>
      </c>
      <c r="C6" s="4" t="s">
        <v>23</v>
      </c>
      <c r="D6" s="4">
        <v>2</v>
      </c>
      <c r="E6" s="8">
        <v>20</v>
      </c>
      <c r="F6" s="9">
        <f t="shared" si="0"/>
        <v>0.15151515151515152</v>
      </c>
      <c r="G6" s="9">
        <f t="shared" si="1"/>
        <v>0.8333333333333334</v>
      </c>
      <c r="H6" s="9">
        <f t="shared" si="2"/>
        <v>3.6363636363636362</v>
      </c>
      <c r="I6" s="9">
        <f t="shared" si="3"/>
        <v>40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184</v>
      </c>
      <c r="F7" s="9">
        <f t="shared" si="0"/>
        <v>0.696969696969697</v>
      </c>
      <c r="G7" s="9">
        <f t="shared" si="1"/>
        <v>3.8333333333333335</v>
      </c>
      <c r="H7" s="9">
        <f t="shared" si="2"/>
        <v>16.727272727272727</v>
      </c>
      <c r="I7" s="9">
        <f t="shared" si="3"/>
        <v>184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231</v>
      </c>
      <c r="F8" s="9">
        <f t="shared" si="0"/>
        <v>1.75</v>
      </c>
      <c r="G8" s="9">
        <f t="shared" si="1"/>
        <v>9.625</v>
      </c>
      <c r="H8" s="9">
        <f t="shared" si="2"/>
        <v>42</v>
      </c>
      <c r="I8" s="9">
        <f t="shared" si="3"/>
        <v>462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415</v>
      </c>
      <c r="F11" s="9">
        <f t="shared" si="0"/>
        <v>3.143939393939394</v>
      </c>
      <c r="G11" s="9">
        <f t="shared" si="1"/>
        <v>17.291666666666668</v>
      </c>
      <c r="H11" s="9">
        <f t="shared" si="2"/>
        <v>75.45454545454545</v>
      </c>
      <c r="I11" s="9">
        <f t="shared" si="3"/>
        <v>830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41</v>
      </c>
      <c r="F12" s="9">
        <f t="shared" si="0"/>
        <v>0.3106060606060606</v>
      </c>
      <c r="G12" s="9">
        <f t="shared" si="1"/>
        <v>1.7083333333333333</v>
      </c>
      <c r="H12" s="9">
        <f t="shared" si="2"/>
        <v>7.454545454545454</v>
      </c>
      <c r="I12" s="9">
        <f t="shared" si="3"/>
        <v>82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v>36</v>
      </c>
      <c r="F13" s="9">
        <f t="shared" si="0"/>
        <v>0.13636363636363635</v>
      </c>
      <c r="G13" s="9">
        <f t="shared" si="1"/>
        <v>0.75</v>
      </c>
      <c r="H13" s="9">
        <f t="shared" si="2"/>
        <v>3.272727272727273</v>
      </c>
      <c r="I13" s="12">
        <f t="shared" si="3"/>
        <v>36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13.662878787878789</v>
      </c>
      <c r="G14" s="15">
        <f>SUM(G3:G13)</f>
        <v>75.14583333333333</v>
      </c>
      <c r="H14" s="15">
        <f>SUM(H3:H13)</f>
        <v>327.9090909090909</v>
      </c>
      <c r="I14" s="16">
        <f>SUM(I3:I13)</f>
        <v>3607</v>
      </c>
    </row>
    <row r="15" spans="1:9" ht="45" customHeight="1">
      <c r="A15" s="7" t="s">
        <v>46</v>
      </c>
      <c r="B15" s="7" t="s">
        <v>16</v>
      </c>
      <c r="C15" s="4" t="s">
        <v>74</v>
      </c>
      <c r="D15" s="4">
        <v>1</v>
      </c>
      <c r="E15" s="8">
        <v>593</v>
      </c>
      <c r="F15" s="9">
        <f aca="true" t="shared" si="4" ref="F15:F24">D15*E15/264</f>
        <v>2.246212121212121</v>
      </c>
      <c r="G15" s="9">
        <f aca="true" t="shared" si="5" ref="G15:G24">D15*E15/48</f>
        <v>12.354166666666666</v>
      </c>
      <c r="H15" s="9">
        <f aca="true" t="shared" si="6" ref="H15:H24">D15*E15/11</f>
        <v>53.90909090909091</v>
      </c>
      <c r="I15" s="17">
        <f aca="true" t="shared" si="7" ref="I15:I24">D15*E15</f>
        <v>593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11</v>
      </c>
      <c r="F16" s="9">
        <f t="shared" si="4"/>
        <v>0.5416666666666666</v>
      </c>
      <c r="G16" s="9">
        <f t="shared" si="5"/>
        <v>2.9791666666666665</v>
      </c>
      <c r="H16" s="9">
        <f t="shared" si="6"/>
        <v>13</v>
      </c>
      <c r="I16" s="9">
        <f t="shared" si="7"/>
        <v>143</v>
      </c>
    </row>
    <row r="17" spans="1:9" ht="33.75" customHeight="1">
      <c r="A17" s="7" t="s">
        <v>50</v>
      </c>
      <c r="B17" s="7" t="s">
        <v>51</v>
      </c>
      <c r="C17" s="4" t="s">
        <v>75</v>
      </c>
      <c r="D17" s="4">
        <v>0.8</v>
      </c>
      <c r="E17" s="8">
        <v>204</v>
      </c>
      <c r="F17" s="9">
        <f t="shared" si="4"/>
        <v>0.6181818181818183</v>
      </c>
      <c r="G17" s="9">
        <f t="shared" si="5"/>
        <v>3.4000000000000004</v>
      </c>
      <c r="H17" s="9">
        <f t="shared" si="6"/>
        <v>14.836363636363638</v>
      </c>
      <c r="I17" s="9">
        <f t="shared" si="7"/>
        <v>163.20000000000002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/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/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231</v>
      </c>
      <c r="F20" s="9">
        <f t="shared" si="4"/>
        <v>0.875</v>
      </c>
      <c r="G20" s="9">
        <f t="shared" si="5"/>
        <v>4.8125</v>
      </c>
      <c r="H20" s="9">
        <f t="shared" si="6"/>
        <v>21</v>
      </c>
      <c r="I20" s="9">
        <f t="shared" si="7"/>
        <v>231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415</v>
      </c>
      <c r="F21" s="9">
        <f t="shared" si="4"/>
        <v>1.571969696969697</v>
      </c>
      <c r="G21" s="9">
        <f t="shared" si="5"/>
        <v>8.645833333333334</v>
      </c>
      <c r="H21" s="9">
        <f t="shared" si="6"/>
        <v>37.72727272727273</v>
      </c>
      <c r="I21" s="9">
        <f t="shared" si="7"/>
        <v>415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v>36</v>
      </c>
      <c r="F22" s="9">
        <f t="shared" si="4"/>
        <v>0.13636363636363635</v>
      </c>
      <c r="G22" s="9">
        <f t="shared" si="5"/>
        <v>0.75</v>
      </c>
      <c r="H22" s="9">
        <f t="shared" si="6"/>
        <v>3.272727272727273</v>
      </c>
      <c r="I22" s="9">
        <f t="shared" si="7"/>
        <v>36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/>
      <c r="F23" s="9">
        <f t="shared" si="4"/>
        <v>0</v>
      </c>
      <c r="G23" s="9">
        <f t="shared" si="5"/>
        <v>0</v>
      </c>
      <c r="H23" s="9">
        <f t="shared" si="6"/>
        <v>0</v>
      </c>
      <c r="I23" s="9">
        <f t="shared" si="7"/>
        <v>0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41</v>
      </c>
      <c r="F24" s="9">
        <f t="shared" si="4"/>
        <v>0.1553030303030303</v>
      </c>
      <c r="G24" s="9">
        <f t="shared" si="5"/>
        <v>0.8541666666666666</v>
      </c>
      <c r="H24" s="9">
        <f t="shared" si="6"/>
        <v>3.727272727272727</v>
      </c>
      <c r="I24" s="12">
        <f t="shared" si="7"/>
        <v>41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6.14469696969697</v>
      </c>
      <c r="G25" s="20">
        <f>SUM(G15:G24)</f>
        <v>33.795833333333334</v>
      </c>
      <c r="H25" s="20">
        <f>SUM(H15:H24)</f>
        <v>147.47272727272727</v>
      </c>
      <c r="I25" s="21">
        <f>SUM(I15:I24)</f>
        <v>1622.2</v>
      </c>
    </row>
  </sheetData>
  <sheetProtection selectLockedCells="1" selectUnlockedCells="1"/>
  <mergeCells count="3">
    <mergeCell ref="A14:C14"/>
    <mergeCell ref="A25:C25"/>
    <mergeCell ref="A1:I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">
      <selection activeCell="E6" sqref="E6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9" ht="12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v>964</v>
      </c>
      <c r="F3" s="9">
        <f aca="true" t="shared" si="0" ref="F3:F13">D3*E3/264</f>
        <v>3.6515151515151514</v>
      </c>
      <c r="G3" s="9">
        <f aca="true" t="shared" si="1" ref="G3:G13">D3*E3/48</f>
        <v>20.083333333333332</v>
      </c>
      <c r="H3" s="9">
        <f aca="true" t="shared" si="2" ref="H3:H13">D3*E3/11</f>
        <v>87.63636363636364</v>
      </c>
      <c r="I3" s="9">
        <f aca="true" t="shared" si="3" ref="I3:I13">D3*E3</f>
        <v>964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841</v>
      </c>
      <c r="F4" s="9">
        <f t="shared" si="0"/>
        <v>3.1856060606060606</v>
      </c>
      <c r="G4" s="9">
        <f t="shared" si="1"/>
        <v>17.520833333333332</v>
      </c>
      <c r="H4" s="9">
        <f t="shared" si="2"/>
        <v>76.45454545454545</v>
      </c>
      <c r="I4" s="9">
        <f t="shared" si="3"/>
        <v>841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11</v>
      </c>
      <c r="F5" s="9">
        <f t="shared" si="0"/>
        <v>0.8333333333333334</v>
      </c>
      <c r="G5" s="9">
        <f t="shared" si="1"/>
        <v>4.583333333333333</v>
      </c>
      <c r="H5" s="9">
        <f t="shared" si="2"/>
        <v>20</v>
      </c>
      <c r="I5" s="9">
        <f t="shared" si="3"/>
        <v>220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36</v>
      </c>
      <c r="F6" s="9">
        <f t="shared" si="0"/>
        <v>0.2727272727272727</v>
      </c>
      <c r="G6" s="9">
        <f t="shared" si="1"/>
        <v>1.5</v>
      </c>
      <c r="H6" s="9">
        <f t="shared" si="2"/>
        <v>6.545454545454546</v>
      </c>
      <c r="I6" s="9">
        <f t="shared" si="3"/>
        <v>72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136</v>
      </c>
      <c r="F7" s="9">
        <f t="shared" si="0"/>
        <v>0.5151515151515151</v>
      </c>
      <c r="G7" s="9">
        <f t="shared" si="1"/>
        <v>2.8333333333333335</v>
      </c>
      <c r="H7" s="9">
        <f t="shared" si="2"/>
        <v>12.363636363636363</v>
      </c>
      <c r="I7" s="9">
        <f t="shared" si="3"/>
        <v>136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312</v>
      </c>
      <c r="F8" s="9">
        <f t="shared" si="0"/>
        <v>2.3636363636363638</v>
      </c>
      <c r="G8" s="9">
        <f t="shared" si="1"/>
        <v>13</v>
      </c>
      <c r="H8" s="9">
        <f t="shared" si="2"/>
        <v>56.72727272727273</v>
      </c>
      <c r="I8" s="9">
        <f t="shared" si="3"/>
        <v>624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380</v>
      </c>
      <c r="F11" s="9">
        <f t="shared" si="0"/>
        <v>2.878787878787879</v>
      </c>
      <c r="G11" s="9">
        <f t="shared" si="1"/>
        <v>15.833333333333334</v>
      </c>
      <c r="H11" s="9">
        <f t="shared" si="2"/>
        <v>69.0909090909091</v>
      </c>
      <c r="I11" s="9">
        <f t="shared" si="3"/>
        <v>760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5</v>
      </c>
      <c r="F12" s="9">
        <f t="shared" si="0"/>
        <v>0.03787878787878788</v>
      </c>
      <c r="G12" s="9">
        <f t="shared" si="1"/>
        <v>0.20833333333333334</v>
      </c>
      <c r="H12" s="9">
        <f t="shared" si="2"/>
        <v>0.9090909090909091</v>
      </c>
      <c r="I12" s="9">
        <f t="shared" si="3"/>
        <v>10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v>8</v>
      </c>
      <c r="F13" s="9">
        <f t="shared" si="0"/>
        <v>0.030303030303030304</v>
      </c>
      <c r="G13" s="9">
        <f t="shared" si="1"/>
        <v>0.16666666666666666</v>
      </c>
      <c r="H13" s="9">
        <f t="shared" si="2"/>
        <v>0.7272727272727273</v>
      </c>
      <c r="I13" s="12">
        <f t="shared" si="3"/>
        <v>8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13.768939393939393</v>
      </c>
      <c r="G14" s="15">
        <f>SUM(G3:G13)</f>
        <v>75.72916666666667</v>
      </c>
      <c r="H14" s="15">
        <f>SUM(H3:H13)</f>
        <v>330.45454545454555</v>
      </c>
      <c r="I14" s="16">
        <f>SUM(I3:I13)</f>
        <v>3635</v>
      </c>
    </row>
    <row r="15" spans="1:9" ht="45" customHeight="1">
      <c r="A15" s="7" t="s">
        <v>46</v>
      </c>
      <c r="B15" s="7" t="s">
        <v>16</v>
      </c>
      <c r="C15" s="4" t="s">
        <v>47</v>
      </c>
      <c r="D15" s="4">
        <v>0.8</v>
      </c>
      <c r="E15" s="8">
        <v>841</v>
      </c>
      <c r="F15" s="9">
        <f aca="true" t="shared" si="4" ref="F15:F24">D15*E15/264</f>
        <v>2.548484848484849</v>
      </c>
      <c r="G15" s="9">
        <f aca="true" t="shared" si="5" ref="G15:G24">D15*E15/48</f>
        <v>14.016666666666667</v>
      </c>
      <c r="H15" s="9">
        <f aca="true" t="shared" si="6" ref="H15:H24">D15*E15/11</f>
        <v>61.16363636363637</v>
      </c>
      <c r="I15" s="17">
        <f aca="true" t="shared" si="7" ref="I15:I24">D15*E15</f>
        <v>672.8000000000001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11</v>
      </c>
      <c r="F16" s="9">
        <f t="shared" si="4"/>
        <v>0.5416666666666666</v>
      </c>
      <c r="G16" s="9">
        <f t="shared" si="5"/>
        <v>2.9791666666666665</v>
      </c>
      <c r="H16" s="9">
        <f t="shared" si="6"/>
        <v>13</v>
      </c>
      <c r="I16" s="9">
        <f t="shared" si="7"/>
        <v>143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172</v>
      </c>
      <c r="F17" s="9">
        <f t="shared" si="4"/>
        <v>0.6515151515151515</v>
      </c>
      <c r="G17" s="9">
        <f t="shared" si="5"/>
        <v>3.5833333333333335</v>
      </c>
      <c r="H17" s="9">
        <f t="shared" si="6"/>
        <v>15.636363636363637</v>
      </c>
      <c r="I17" s="9">
        <f t="shared" si="7"/>
        <v>172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/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/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312</v>
      </c>
      <c r="F20" s="9">
        <f t="shared" si="4"/>
        <v>1.1818181818181819</v>
      </c>
      <c r="G20" s="9">
        <f t="shared" si="5"/>
        <v>6.5</v>
      </c>
      <c r="H20" s="9">
        <f t="shared" si="6"/>
        <v>28.363636363636363</v>
      </c>
      <c r="I20" s="9">
        <f t="shared" si="7"/>
        <v>312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380</v>
      </c>
      <c r="F21" s="9">
        <f t="shared" si="4"/>
        <v>1.4393939393939394</v>
      </c>
      <c r="G21" s="9">
        <f t="shared" si="5"/>
        <v>7.916666666666667</v>
      </c>
      <c r="H21" s="9">
        <f t="shared" si="6"/>
        <v>34.54545454545455</v>
      </c>
      <c r="I21" s="9">
        <f t="shared" si="7"/>
        <v>380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v>8</v>
      </c>
      <c r="F22" s="9">
        <f t="shared" si="4"/>
        <v>0.030303030303030304</v>
      </c>
      <c r="G22" s="9">
        <f t="shared" si="5"/>
        <v>0.16666666666666666</v>
      </c>
      <c r="H22" s="9">
        <f t="shared" si="6"/>
        <v>0.7272727272727273</v>
      </c>
      <c r="I22" s="9">
        <f t="shared" si="7"/>
        <v>8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>
        <v>13</v>
      </c>
      <c r="F23" s="9">
        <f t="shared" si="4"/>
        <v>0.04924242424242424</v>
      </c>
      <c r="G23" s="9">
        <f t="shared" si="5"/>
        <v>0.2708333333333333</v>
      </c>
      <c r="H23" s="9">
        <f t="shared" si="6"/>
        <v>1.1818181818181819</v>
      </c>
      <c r="I23" s="9">
        <f t="shared" si="7"/>
        <v>13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5</v>
      </c>
      <c r="F24" s="9">
        <f t="shared" si="4"/>
        <v>0.01893939393939394</v>
      </c>
      <c r="G24" s="9">
        <f t="shared" si="5"/>
        <v>0.10416666666666667</v>
      </c>
      <c r="H24" s="9">
        <f t="shared" si="6"/>
        <v>0.45454545454545453</v>
      </c>
      <c r="I24" s="12">
        <f t="shared" si="7"/>
        <v>5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6.461363636363636</v>
      </c>
      <c r="G25" s="20">
        <f>SUM(G15:G24)</f>
        <v>35.537499999999994</v>
      </c>
      <c r="H25" s="20">
        <f>SUM(H15:H24)</f>
        <v>155.0727272727273</v>
      </c>
      <c r="I25" s="21">
        <f>SUM(I15:I24)</f>
        <v>1705.8000000000002</v>
      </c>
    </row>
  </sheetData>
  <sheetProtection selectLockedCells="1" selectUnlockedCells="1"/>
  <mergeCells count="3">
    <mergeCell ref="A14:C14"/>
    <mergeCell ref="A25:C25"/>
    <mergeCell ref="A1:I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">
      <selection activeCell="F4" sqref="F4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9" ht="12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v>825</v>
      </c>
      <c r="F3" s="9">
        <f aca="true" t="shared" si="0" ref="F3:F13">D3*E3/264</f>
        <v>3.125</v>
      </c>
      <c r="G3" s="9">
        <f aca="true" t="shared" si="1" ref="G3:G13">D3*E3/48</f>
        <v>17.1875</v>
      </c>
      <c r="H3" s="9">
        <f aca="true" t="shared" si="2" ref="H3:H13">D3*E3/11</f>
        <v>75</v>
      </c>
      <c r="I3" s="9">
        <f aca="true" t="shared" si="3" ref="I3:I13">D3*E3</f>
        <v>825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734</v>
      </c>
      <c r="F4" s="9">
        <f t="shared" si="0"/>
        <v>2.7803030303030303</v>
      </c>
      <c r="G4" s="9">
        <f t="shared" si="1"/>
        <v>15.291666666666666</v>
      </c>
      <c r="H4" s="9">
        <f t="shared" si="2"/>
        <v>66.72727272727273</v>
      </c>
      <c r="I4" s="9">
        <f t="shared" si="3"/>
        <v>734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6</v>
      </c>
      <c r="F5" s="9">
        <f t="shared" si="0"/>
        <v>0.45454545454545453</v>
      </c>
      <c r="G5" s="9">
        <f t="shared" si="1"/>
        <v>2.5</v>
      </c>
      <c r="H5" s="9">
        <f t="shared" si="2"/>
        <v>10.909090909090908</v>
      </c>
      <c r="I5" s="9">
        <f t="shared" si="3"/>
        <v>120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15</v>
      </c>
      <c r="F6" s="9">
        <f t="shared" si="0"/>
        <v>0.11363636363636363</v>
      </c>
      <c r="G6" s="9">
        <f t="shared" si="1"/>
        <v>0.625</v>
      </c>
      <c r="H6" s="9">
        <f t="shared" si="2"/>
        <v>2.727272727272727</v>
      </c>
      <c r="I6" s="9">
        <f t="shared" si="3"/>
        <v>30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117</v>
      </c>
      <c r="F7" s="9">
        <f t="shared" si="0"/>
        <v>0.4431818181818182</v>
      </c>
      <c r="G7" s="9">
        <f t="shared" si="1"/>
        <v>2.4375</v>
      </c>
      <c r="H7" s="9">
        <f t="shared" si="2"/>
        <v>10.636363636363637</v>
      </c>
      <c r="I7" s="9">
        <f t="shared" si="3"/>
        <v>117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305</v>
      </c>
      <c r="F8" s="9">
        <f t="shared" si="0"/>
        <v>2.3106060606060606</v>
      </c>
      <c r="G8" s="9">
        <f t="shared" si="1"/>
        <v>12.708333333333334</v>
      </c>
      <c r="H8" s="9">
        <f t="shared" si="2"/>
        <v>55.45454545454545</v>
      </c>
      <c r="I8" s="9">
        <f t="shared" si="3"/>
        <v>610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355</v>
      </c>
      <c r="F11" s="9">
        <f t="shared" si="0"/>
        <v>2.6893939393939394</v>
      </c>
      <c r="G11" s="9">
        <f t="shared" si="1"/>
        <v>14.791666666666666</v>
      </c>
      <c r="H11" s="9">
        <f t="shared" si="2"/>
        <v>64.54545454545455</v>
      </c>
      <c r="I11" s="9">
        <f t="shared" si="3"/>
        <v>710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9</v>
      </c>
      <c r="F12" s="9">
        <f t="shared" si="0"/>
        <v>0.06818181818181818</v>
      </c>
      <c r="G12" s="9">
        <f t="shared" si="1"/>
        <v>0.375</v>
      </c>
      <c r="H12" s="9">
        <f t="shared" si="2"/>
        <v>1.6363636363636365</v>
      </c>
      <c r="I12" s="9">
        <f t="shared" si="3"/>
        <v>18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v>2</v>
      </c>
      <c r="F13" s="9">
        <f t="shared" si="0"/>
        <v>0.007575757575757576</v>
      </c>
      <c r="G13" s="9">
        <f t="shared" si="1"/>
        <v>0.041666666666666664</v>
      </c>
      <c r="H13" s="9">
        <f t="shared" si="2"/>
        <v>0.18181818181818182</v>
      </c>
      <c r="I13" s="12">
        <f t="shared" si="3"/>
        <v>2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11.992424242424242</v>
      </c>
      <c r="G14" s="15">
        <f>SUM(G3:G13)</f>
        <v>65.95833333333334</v>
      </c>
      <c r="H14" s="15">
        <f>SUM(H3:H13)</f>
        <v>287.8181818181818</v>
      </c>
      <c r="I14" s="16">
        <f>SUM(I3:I13)</f>
        <v>3166</v>
      </c>
    </row>
    <row r="15" spans="1:9" ht="45" customHeight="1">
      <c r="A15" s="7" t="s">
        <v>46</v>
      </c>
      <c r="B15" s="7" t="s">
        <v>16</v>
      </c>
      <c r="C15" s="4" t="s">
        <v>47</v>
      </c>
      <c r="D15" s="4">
        <v>0.8</v>
      </c>
      <c r="E15" s="8">
        <v>734</v>
      </c>
      <c r="F15" s="9">
        <f aca="true" t="shared" si="4" ref="F15:F24">D15*E15/264</f>
        <v>2.2242424242424246</v>
      </c>
      <c r="G15" s="9">
        <f aca="true" t="shared" si="5" ref="G15:G24">D15*E15/48</f>
        <v>12.233333333333334</v>
      </c>
      <c r="H15" s="9">
        <f aca="true" t="shared" si="6" ref="H15:H24">D15*E15/11</f>
        <v>53.38181818181818</v>
      </c>
      <c r="I15" s="17">
        <f aca="true" t="shared" si="7" ref="I15:I24">D15*E15</f>
        <v>587.2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6</v>
      </c>
      <c r="F16" s="9">
        <f t="shared" si="4"/>
        <v>0.29545454545454547</v>
      </c>
      <c r="G16" s="9">
        <f t="shared" si="5"/>
        <v>1.625</v>
      </c>
      <c r="H16" s="9">
        <f t="shared" si="6"/>
        <v>7.090909090909091</v>
      </c>
      <c r="I16" s="9">
        <f t="shared" si="7"/>
        <v>78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132</v>
      </c>
      <c r="F17" s="9">
        <f t="shared" si="4"/>
        <v>0.5</v>
      </c>
      <c r="G17" s="9">
        <f t="shared" si="5"/>
        <v>2.75</v>
      </c>
      <c r="H17" s="9">
        <f t="shared" si="6"/>
        <v>12</v>
      </c>
      <c r="I17" s="9">
        <f t="shared" si="7"/>
        <v>132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/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/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305</v>
      </c>
      <c r="F20" s="9">
        <f t="shared" si="4"/>
        <v>1.1553030303030303</v>
      </c>
      <c r="G20" s="9">
        <f t="shared" si="5"/>
        <v>6.354166666666667</v>
      </c>
      <c r="H20" s="9">
        <f t="shared" si="6"/>
        <v>27.727272727272727</v>
      </c>
      <c r="I20" s="9">
        <f t="shared" si="7"/>
        <v>305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355</v>
      </c>
      <c r="F21" s="9">
        <f t="shared" si="4"/>
        <v>1.3446969696969697</v>
      </c>
      <c r="G21" s="9">
        <f t="shared" si="5"/>
        <v>7.395833333333333</v>
      </c>
      <c r="H21" s="9">
        <f t="shared" si="6"/>
        <v>32.27272727272727</v>
      </c>
      <c r="I21" s="9">
        <f t="shared" si="7"/>
        <v>355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v>2</v>
      </c>
      <c r="F22" s="9">
        <f t="shared" si="4"/>
        <v>0.007575757575757576</v>
      </c>
      <c r="G22" s="9">
        <f t="shared" si="5"/>
        <v>0.041666666666666664</v>
      </c>
      <c r="H22" s="9">
        <f t="shared" si="6"/>
        <v>0.18181818181818182</v>
      </c>
      <c r="I22" s="9">
        <f t="shared" si="7"/>
        <v>2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>
        <v>10</v>
      </c>
      <c r="F23" s="9">
        <f t="shared" si="4"/>
        <v>0.03787878787878788</v>
      </c>
      <c r="G23" s="9">
        <f t="shared" si="5"/>
        <v>0.20833333333333334</v>
      </c>
      <c r="H23" s="9">
        <f t="shared" si="6"/>
        <v>0.9090909090909091</v>
      </c>
      <c r="I23" s="9">
        <f t="shared" si="7"/>
        <v>10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9</v>
      </c>
      <c r="F24" s="9">
        <f t="shared" si="4"/>
        <v>0.03409090909090909</v>
      </c>
      <c r="G24" s="9">
        <f t="shared" si="5"/>
        <v>0.1875</v>
      </c>
      <c r="H24" s="9">
        <f t="shared" si="6"/>
        <v>0.8181818181818182</v>
      </c>
      <c r="I24" s="12">
        <f t="shared" si="7"/>
        <v>9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5.5992424242424255</v>
      </c>
      <c r="G25" s="20">
        <f>SUM(G15:G24)</f>
        <v>30.795833333333334</v>
      </c>
      <c r="H25" s="20">
        <f>SUM(H15:H24)</f>
        <v>134.38181818181818</v>
      </c>
      <c r="I25" s="21">
        <f>SUM(I15:I24)</f>
        <v>1478.2</v>
      </c>
    </row>
  </sheetData>
  <sheetProtection selectLockedCells="1" selectUnlockedCells="1"/>
  <mergeCells count="3">
    <mergeCell ref="A14:C14"/>
    <mergeCell ref="A25:C25"/>
    <mergeCell ref="A1:I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zoomScale="85" zoomScaleNormal="85" zoomScalePageLayoutView="0" workbookViewId="0" topLeftCell="A1">
      <selection activeCell="E5" sqref="E5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0" width="13.00390625" style="3" customWidth="1"/>
    <col min="11" max="16384" width="11.421875" style="3" customWidth="1"/>
  </cols>
  <sheetData>
    <row r="1" spans="1:9" ht="12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10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25"/>
    </row>
    <row r="3" spans="1:10" ht="19.5" customHeight="1">
      <c r="A3" s="7" t="s">
        <v>12</v>
      </c>
      <c r="B3" s="7" t="s">
        <v>13</v>
      </c>
      <c r="C3" s="4" t="s">
        <v>14</v>
      </c>
      <c r="D3" s="4"/>
      <c r="E3" s="8">
        <f>'CMF 14'!E3+'CMF 16'!E3+'CMF 6'!E3+'CMF 4'!E3+'CMF 8'!E3+'CMF 9'!E3+'CMF 17'!E3+'CMF 18'!E3+'CMF 12'!E3+'CMF 5'!E3+'CMF 2'!E3+'CMF 10'!E3+'CMF 11'!E3+'CMF 1'!E3+'CMF 15'!E3+'CMF 3'!E3+'CMF 7'!E3+'CMF 13'!E3</f>
        <v>15346</v>
      </c>
      <c r="F3" s="9">
        <f aca="true" t="shared" si="0" ref="F3:F13">D3*E3/264</f>
        <v>0</v>
      </c>
      <c r="G3" s="9">
        <f aca="true" t="shared" si="1" ref="G3:G13">D3*E3/48</f>
        <v>0</v>
      </c>
      <c r="H3" s="9">
        <f aca="true" t="shared" si="2" ref="H3:H13">D3*E3/11</f>
        <v>0</v>
      </c>
      <c r="I3" s="9">
        <f aca="true" t="shared" si="3" ref="I3:I13">D3*E3</f>
        <v>0</v>
      </c>
      <c r="J3" s="3">
        <f aca="true" t="shared" si="4" ref="J3:J13">F3/15</f>
        <v>0</v>
      </c>
    </row>
    <row r="4" spans="1:10" ht="31.5" customHeight="1">
      <c r="A4" s="7" t="s">
        <v>15</v>
      </c>
      <c r="B4" s="7" t="s">
        <v>16</v>
      </c>
      <c r="C4" s="4" t="s">
        <v>17</v>
      </c>
      <c r="D4" s="4"/>
      <c r="E4" s="8">
        <f>'CMF 14'!E4+'CMF 16'!E4+'CMF 6'!E4+'CMF 4'!E4+'CMF 8'!E4+'CMF 9'!E4+'CMF 17'!E4+'CMF 18'!E4+'CMF 12'!E4+'CMF 5'!E4+'CMF 2'!E4+'CMF 10'!E4+'CMF 11'!E4+'CMF 1'!E4+'CMF 15'!E4+'CMF 3'!E4+'CMF 7'!E4+'CMF 13'!E4</f>
        <v>12964</v>
      </c>
      <c r="F4" s="9">
        <f t="shared" si="0"/>
        <v>0</v>
      </c>
      <c r="G4" s="9">
        <f t="shared" si="1"/>
        <v>0</v>
      </c>
      <c r="H4" s="9">
        <f t="shared" si="2"/>
        <v>0</v>
      </c>
      <c r="I4" s="9">
        <f t="shared" si="3"/>
        <v>0</v>
      </c>
      <c r="J4" s="3">
        <f t="shared" si="4"/>
        <v>0</v>
      </c>
    </row>
    <row r="5" spans="1:10" ht="25.5">
      <c r="A5" s="7" t="s">
        <v>18</v>
      </c>
      <c r="B5" s="7" t="s">
        <v>19</v>
      </c>
      <c r="C5" s="4" t="s">
        <v>20</v>
      </c>
      <c r="D5" s="4"/>
      <c r="E5" s="8">
        <f>'CMF 14'!E5+'CMF 16'!E5+'CMF 6'!E5+'CMF 4'!E5+'CMF 8'!E5+'CMF 9'!E5+'CMF 17'!E5+'CMF 18'!E5+'CMF 12'!E5+'CMF 5'!E5+'CMF 2'!E5+'CMF 10'!E5+'CMF 11'!E5+'CMF 1'!E5+'CMF 15'!E5+'CMF 3'!E5+'CMF 7'!E5+'CMF 13'!E5</f>
        <v>139</v>
      </c>
      <c r="F5" s="9">
        <f t="shared" si="0"/>
        <v>0</v>
      </c>
      <c r="G5" s="9">
        <f t="shared" si="1"/>
        <v>0</v>
      </c>
      <c r="H5" s="9">
        <f t="shared" si="2"/>
        <v>0</v>
      </c>
      <c r="I5" s="9">
        <f t="shared" si="3"/>
        <v>0</v>
      </c>
      <c r="J5" s="3">
        <f t="shared" si="4"/>
        <v>0</v>
      </c>
    </row>
    <row r="6" spans="1:10" ht="27" customHeight="1">
      <c r="A6" s="7" t="s">
        <v>21</v>
      </c>
      <c r="B6" s="7" t="s">
        <v>22</v>
      </c>
      <c r="C6" s="4" t="s">
        <v>23</v>
      </c>
      <c r="D6" s="4"/>
      <c r="E6" s="8">
        <f>'CMF 14'!E6+'CMF 16'!E6+'CMF 6'!E6+'CMF 4'!E6+'CMF 8'!E6+'CMF 9'!E6+'CMF 17'!E6+'CMF 18'!E6+'CMF 12'!E6+'CMF 5'!E6+'CMF 2'!E6+'CMF 10'!E6+'CMF 11'!E6+'CMF 1'!E6+'CMF 15'!E6+'CMF 3'!E6+'CMF 7'!E6+'CMF 13'!E6</f>
        <v>615</v>
      </c>
      <c r="F6" s="9">
        <f t="shared" si="0"/>
        <v>0</v>
      </c>
      <c r="G6" s="9">
        <f t="shared" si="1"/>
        <v>0</v>
      </c>
      <c r="H6" s="9">
        <f t="shared" si="2"/>
        <v>0</v>
      </c>
      <c r="I6" s="9">
        <f t="shared" si="3"/>
        <v>0</v>
      </c>
      <c r="J6" s="3">
        <f t="shared" si="4"/>
        <v>0</v>
      </c>
    </row>
    <row r="7" spans="1:10" ht="25.5">
      <c r="A7" s="7" t="s">
        <v>24</v>
      </c>
      <c r="B7" s="7" t="s">
        <v>25</v>
      </c>
      <c r="C7" s="4" t="s">
        <v>26</v>
      </c>
      <c r="D7" s="4"/>
      <c r="E7" s="8">
        <f>'CMF 14'!E7+'CMF 16'!E7+'CMF 6'!E7+'CMF 4'!E7+'CMF 8'!E7+'CMF 9'!E7+'CMF 17'!E7+'CMF 18'!E7+'CMF 12'!E7+'CMF 5'!E7+'CMF 2'!E7+'CMF 10'!E7+'CMF 11'!E7+'CMF 1'!E7+'CMF 15'!E7+'CMF 3'!E7+'CMF 7'!E7+'CMF 13'!E7</f>
        <v>2518</v>
      </c>
      <c r="F7" s="9">
        <f t="shared" si="0"/>
        <v>0</v>
      </c>
      <c r="G7" s="9">
        <f t="shared" si="1"/>
        <v>0</v>
      </c>
      <c r="H7" s="9">
        <f t="shared" si="2"/>
        <v>0</v>
      </c>
      <c r="I7" s="9">
        <f t="shared" si="3"/>
        <v>0</v>
      </c>
      <c r="J7" s="3">
        <f t="shared" si="4"/>
        <v>0</v>
      </c>
    </row>
    <row r="8" spans="1:10" ht="25.5">
      <c r="A8" s="7" t="s">
        <v>27</v>
      </c>
      <c r="B8" s="7" t="s">
        <v>28</v>
      </c>
      <c r="C8" s="4" t="s">
        <v>29</v>
      </c>
      <c r="D8" s="4"/>
      <c r="E8" s="8">
        <f>'CMF 14'!E8+'CMF 16'!E8+'CMF 6'!E8+'CMF 4'!E8+'CMF 8'!E8+'CMF 9'!E8+'CMF 17'!E8+'CMF 18'!E8+'CMF 12'!E8+'CMF 5'!E8+'CMF 2'!E8+'CMF 10'!E8+'CMF 11'!E8+'CMF 1'!E8+'CMF 15'!E8+'CMF 3'!E8+'CMF 7'!E8+'CMF 13'!E8</f>
        <v>3743</v>
      </c>
      <c r="F8" s="9">
        <f t="shared" si="0"/>
        <v>0</v>
      </c>
      <c r="G8" s="9">
        <f t="shared" si="1"/>
        <v>0</v>
      </c>
      <c r="H8" s="9">
        <f t="shared" si="2"/>
        <v>0</v>
      </c>
      <c r="I8" s="9">
        <f t="shared" si="3"/>
        <v>0</v>
      </c>
      <c r="J8" s="3">
        <f t="shared" si="4"/>
        <v>0</v>
      </c>
    </row>
    <row r="9" spans="1:10" ht="39.75" customHeight="1">
      <c r="A9" s="7" t="s">
        <v>30</v>
      </c>
      <c r="B9" s="7" t="s">
        <v>31</v>
      </c>
      <c r="C9" s="4" t="s">
        <v>32</v>
      </c>
      <c r="D9" s="4"/>
      <c r="E9" s="8">
        <v>70</v>
      </c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  <c r="J9" s="3">
        <f t="shared" si="4"/>
        <v>0</v>
      </c>
    </row>
    <row r="10" spans="1:10" ht="31.5" customHeight="1">
      <c r="A10" s="7" t="s">
        <v>33</v>
      </c>
      <c r="B10" s="7" t="s">
        <v>34</v>
      </c>
      <c r="C10" s="4" t="s">
        <v>35</v>
      </c>
      <c r="D10" s="4"/>
      <c r="E10" s="8">
        <v>24</v>
      </c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  <c r="J10" s="3">
        <f t="shared" si="4"/>
        <v>0</v>
      </c>
    </row>
    <row r="11" spans="1:10" ht="51">
      <c r="A11" s="7" t="s">
        <v>36</v>
      </c>
      <c r="B11" s="7" t="s">
        <v>37</v>
      </c>
      <c r="C11" s="4" t="s">
        <v>38</v>
      </c>
      <c r="D11" s="4"/>
      <c r="E11" s="8">
        <f>'CMF 14'!E11+'CMF 16'!E11+'CMF 6'!E11+'CMF 4'!E11+'CMF 8'!E11+'CMF 9'!E11+'CMF 17'!E11+'CMF 18'!E11+'CMF 12'!E11+'CMF 5'!E11+'CMF 2'!E11+'CMF 10'!E11+'CMF 11'!E11+'CMF 1'!E11+'CMF 15'!E11+'CMF 3'!E11+'CMF 7'!E11+'CMF 13'!E11</f>
        <v>6624</v>
      </c>
      <c r="F11" s="9">
        <f t="shared" si="0"/>
        <v>0</v>
      </c>
      <c r="G11" s="9">
        <f t="shared" si="1"/>
        <v>0</v>
      </c>
      <c r="H11" s="9">
        <f t="shared" si="2"/>
        <v>0</v>
      </c>
      <c r="I11" s="9">
        <f t="shared" si="3"/>
        <v>0</v>
      </c>
      <c r="J11" s="3">
        <f t="shared" si="4"/>
        <v>0</v>
      </c>
    </row>
    <row r="12" spans="1:10" ht="51">
      <c r="A12" s="7" t="s">
        <v>39</v>
      </c>
      <c r="B12" s="7" t="s">
        <v>40</v>
      </c>
      <c r="C12" s="4" t="s">
        <v>41</v>
      </c>
      <c r="D12" s="4">
        <v>2</v>
      </c>
      <c r="E12" s="8">
        <f>'CMF 14'!E12+'CMF 16'!E12+'CMF 6'!E12+'CMF 4'!E12+'CMF 8'!E12+'CMF 9'!E12+'CMF 17'!E12+'CMF 18'!E12+'CMF 12'!E12+'CMF 5'!E12+'CMF 2'!E12+'CMF 10'!E12+'CMF 11'!E12+'CMF 1'!E12+'CMF 15'!E12+'CMF 3'!E12+'CMF 7'!E12+'CMF 13'!E12</f>
        <v>379</v>
      </c>
      <c r="F12" s="9">
        <f t="shared" si="0"/>
        <v>2.871212121212121</v>
      </c>
      <c r="G12" s="9">
        <f t="shared" si="1"/>
        <v>15.791666666666666</v>
      </c>
      <c r="H12" s="9">
        <f t="shared" si="2"/>
        <v>68.9090909090909</v>
      </c>
      <c r="I12" s="9">
        <f t="shared" si="3"/>
        <v>758</v>
      </c>
      <c r="J12" s="3">
        <f t="shared" si="4"/>
        <v>0.1914141414141414</v>
      </c>
    </row>
    <row r="13" spans="1:10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f>'CMF 14'!E13+'CMF 16'!E13+'CMF 6'!E13+'CMF 4'!E13+'CMF 8'!E13+'CMF 9'!E13+'CMF 17'!E13+'CMF 18'!E13+'CMF 12'!E13+'CMF 5'!E13+'CMF 2'!E13+'CMF 10'!E13+'CMF 11'!E13+'CMF 1'!E13+'CMF 15'!E13+'CMF 3'!E13+'CMF 7'!E13+'CMF 13'!E13</f>
        <v>208</v>
      </c>
      <c r="F13" s="9">
        <f t="shared" si="0"/>
        <v>0.7878787878787878</v>
      </c>
      <c r="G13" s="9">
        <f t="shared" si="1"/>
        <v>4.333333333333333</v>
      </c>
      <c r="H13" s="9">
        <f t="shared" si="2"/>
        <v>18.90909090909091</v>
      </c>
      <c r="I13" s="12">
        <f t="shared" si="3"/>
        <v>208</v>
      </c>
      <c r="J13" s="3">
        <f t="shared" si="4"/>
        <v>0.052525252525252523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3.659090909090909</v>
      </c>
      <c r="G14" s="15">
        <f>SUM(G3:G13)</f>
        <v>20.125</v>
      </c>
      <c r="H14" s="15">
        <f>SUM(H3:H13)</f>
        <v>87.81818181818181</v>
      </c>
      <c r="I14" s="16">
        <f>SUM(I3:I13)</f>
        <v>966</v>
      </c>
    </row>
    <row r="15" spans="1:10" ht="45" customHeight="1">
      <c r="A15" s="7" t="s">
        <v>46</v>
      </c>
      <c r="B15" s="7" t="s">
        <v>16</v>
      </c>
      <c r="C15" s="4" t="s">
        <v>47</v>
      </c>
      <c r="D15" s="4">
        <v>0.8</v>
      </c>
      <c r="E15" s="8">
        <f>'CMF 14'!E15+'CMF 16'!E15+'CMF 6'!E15+'CMF 4'!E15+'CMF 8'!E15+'CMF 9'!E15+'CMF 17'!E15+'CMF 18'!E15+'CMF 12'!E15+'CMF 5'!E15+'CMF 2'!E15+'CMF 10'!E15+'CMF 11'!E15+'CMF 1'!E15+'CMF 15'!E15+'CMF 3'!E15+'CMF 7'!E15+'CMF 13'!E15</f>
        <v>12764</v>
      </c>
      <c r="F15" s="9">
        <f aca="true" t="shared" si="5" ref="F15:F24">D15*E15/264</f>
        <v>38.67878787878788</v>
      </c>
      <c r="G15" s="9">
        <f aca="true" t="shared" si="6" ref="G15:G24">D15*E15/48</f>
        <v>212.73333333333335</v>
      </c>
      <c r="H15" s="9">
        <f aca="true" t="shared" si="7" ref="H15:H24">D15*E15/11</f>
        <v>928.2909090909092</v>
      </c>
      <c r="I15" s="17">
        <f aca="true" t="shared" si="8" ref="I15:I24">D15*E15</f>
        <v>10211.2</v>
      </c>
      <c r="J15" s="3">
        <f aca="true" t="shared" si="9" ref="J15:J24">F15/15</f>
        <v>2.5785858585858588</v>
      </c>
    </row>
    <row r="16" spans="1:10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f>'CMF 14'!E16+'CMF 16'!E16+'CMF 6'!E16+'CMF 4'!E16+'CMF 8'!E16+'CMF 9'!E16+'CMF 17'!E16+'CMF 18'!E16+'CMF 12'!E16+'CMF 5'!E16+'CMF 2'!E16+'CMF 10'!E16+'CMF 11'!E16+'CMF 1'!E16+'CMF 15'!E16+'CMF 3'!E16+'CMF 7'!E16+'CMF 13'!E16</f>
        <v>139</v>
      </c>
      <c r="F16" s="9">
        <f t="shared" si="5"/>
        <v>6.84469696969697</v>
      </c>
      <c r="G16" s="9">
        <f t="shared" si="6"/>
        <v>37.645833333333336</v>
      </c>
      <c r="H16" s="9">
        <f t="shared" si="7"/>
        <v>164.27272727272728</v>
      </c>
      <c r="I16" s="9">
        <f t="shared" si="8"/>
        <v>1807</v>
      </c>
      <c r="J16" s="3">
        <f t="shared" si="9"/>
        <v>0.45631313131313134</v>
      </c>
    </row>
    <row r="17" spans="1:10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f>'CMF 14'!E17+'CMF 16'!E17+'CMF 6'!E17+'CMF 4'!E17+'CMF 8'!E17+'CMF 9'!E17+'CMF 17'!E17+'CMF 18'!E17+'CMF 12'!E17+'CMF 5'!E17+'CMF 2'!E17+'CMF 10'!E17+'CMF 11'!E17+'CMF 1'!E17+'CMF 15'!E17+'CMF 3'!E17+'CMF 7'!E17+'CMF 13'!E17</f>
        <v>3133</v>
      </c>
      <c r="F17" s="9">
        <f t="shared" si="5"/>
        <v>11.867424242424242</v>
      </c>
      <c r="G17" s="9">
        <f t="shared" si="6"/>
        <v>65.27083333333333</v>
      </c>
      <c r="H17" s="9">
        <f t="shared" si="7"/>
        <v>284.8181818181818</v>
      </c>
      <c r="I17" s="9">
        <f t="shared" si="8"/>
        <v>3133</v>
      </c>
      <c r="J17" s="3">
        <f t="shared" si="9"/>
        <v>0.7911616161616162</v>
      </c>
    </row>
    <row r="18" spans="1:10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>
        <v>70</v>
      </c>
      <c r="F18" s="9">
        <f t="shared" si="5"/>
        <v>3.1818181818181817</v>
      </c>
      <c r="G18" s="9">
        <f t="shared" si="6"/>
        <v>17.5</v>
      </c>
      <c r="H18" s="9">
        <f t="shared" si="7"/>
        <v>76.36363636363636</v>
      </c>
      <c r="I18" s="9">
        <f t="shared" si="8"/>
        <v>840</v>
      </c>
      <c r="J18" s="3">
        <f t="shared" si="9"/>
        <v>0.2121212121212121</v>
      </c>
    </row>
    <row r="19" spans="1:10" ht="30" customHeight="1">
      <c r="A19" s="7" t="s">
        <v>55</v>
      </c>
      <c r="B19" s="7" t="s">
        <v>56</v>
      </c>
      <c r="C19" s="4" t="s">
        <v>57</v>
      </c>
      <c r="D19" s="4">
        <v>3</v>
      </c>
      <c r="E19" s="8">
        <v>24</v>
      </c>
      <c r="F19" s="9">
        <f t="shared" si="5"/>
        <v>0.2727272727272727</v>
      </c>
      <c r="G19" s="9">
        <f t="shared" si="6"/>
        <v>1.5</v>
      </c>
      <c r="H19" s="9">
        <f t="shared" si="7"/>
        <v>6.545454545454546</v>
      </c>
      <c r="I19" s="9">
        <f t="shared" si="8"/>
        <v>72</v>
      </c>
      <c r="J19" s="3">
        <f t="shared" si="9"/>
        <v>0.01818181818181818</v>
      </c>
    </row>
    <row r="20" spans="1:10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f>'CMF 14'!E20+'CMF 16'!E20+'CMF 6'!E20+'CMF 4'!E20+'CMF 8'!E20+'CMF 9'!E20+'CMF 17'!E20+'CMF 18'!E20+'CMF 12'!E20+'CMF 5'!E20+'CMF 2'!E20+'CMF 10'!E20+'CMF 11'!E20+'CMF 1'!E20+'CMF 15'!E20+'CMF 3'!E20+'CMF 7'!E20+'CMF 13'!E20</f>
        <v>3743</v>
      </c>
      <c r="F20" s="9">
        <f t="shared" si="5"/>
        <v>14.178030303030303</v>
      </c>
      <c r="G20" s="9">
        <f t="shared" si="6"/>
        <v>77.97916666666667</v>
      </c>
      <c r="H20" s="9">
        <f t="shared" si="7"/>
        <v>340.27272727272725</v>
      </c>
      <c r="I20" s="9">
        <f t="shared" si="8"/>
        <v>3743</v>
      </c>
      <c r="J20" s="3">
        <f t="shared" si="9"/>
        <v>0.9452020202020202</v>
      </c>
    </row>
    <row r="21" spans="1:10" ht="38.25">
      <c r="A21" s="7" t="s">
        <v>60</v>
      </c>
      <c r="B21" s="7" t="s">
        <v>61</v>
      </c>
      <c r="C21" s="4" t="s">
        <v>62</v>
      </c>
      <c r="D21" s="4">
        <v>1</v>
      </c>
      <c r="E21" s="8">
        <f>'CMF 14'!E21+'CMF 16'!E21+'CMF 6'!E21+'CMF 4'!E21+'CMF 8'!E21+'CMF 9'!E21+'CMF 17'!E21+'CMF 18'!E21+'CMF 12'!E21+'CMF 5'!E21+'CMF 2'!E21+'CMF 10'!E21+'CMF 11'!E21+'CMF 1'!E21+'CMF 15'!E21+'CMF 3'!E21+'CMF 7'!E21+'CMF 13'!E21</f>
        <v>6624</v>
      </c>
      <c r="F21" s="9">
        <f t="shared" si="5"/>
        <v>25.09090909090909</v>
      </c>
      <c r="G21" s="9">
        <f t="shared" si="6"/>
        <v>138</v>
      </c>
      <c r="H21" s="9">
        <f t="shared" si="7"/>
        <v>602.1818181818181</v>
      </c>
      <c r="I21" s="9">
        <f t="shared" si="8"/>
        <v>6624</v>
      </c>
      <c r="J21" s="3">
        <f t="shared" si="9"/>
        <v>1.6727272727272726</v>
      </c>
    </row>
    <row r="22" spans="1:10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f>'CMF 14'!E22+'CMF 16'!E22+'CMF 6'!E22+'CMF 4'!E22+'CMF 8'!E22+'CMF 9'!E22+'CMF 17'!E22+'CMF 18'!E22+'CMF 12'!E22+'CMF 5'!E22+'CMF 2'!E22+'CMF 10'!E22+'CMF 11'!E22+'CMF 1'!E22+'CMF 15'!E22+'CMF 3'!E22+'CMF 7'!E22+'CMF 13'!E22</f>
        <v>208</v>
      </c>
      <c r="F22" s="9">
        <f t="shared" si="5"/>
        <v>0.7878787878787878</v>
      </c>
      <c r="G22" s="9">
        <f t="shared" si="6"/>
        <v>4.333333333333333</v>
      </c>
      <c r="H22" s="9">
        <f t="shared" si="7"/>
        <v>18.90909090909091</v>
      </c>
      <c r="I22" s="9">
        <f t="shared" si="8"/>
        <v>208</v>
      </c>
      <c r="J22" s="3">
        <f t="shared" si="9"/>
        <v>0.052525252525252523</v>
      </c>
    </row>
    <row r="23" spans="1:10" ht="60" customHeight="1">
      <c r="A23" s="7" t="s">
        <v>66</v>
      </c>
      <c r="B23" s="7" t="s">
        <v>67</v>
      </c>
      <c r="C23" s="4" t="s">
        <v>68</v>
      </c>
      <c r="D23" s="4">
        <v>1</v>
      </c>
      <c r="E23" s="8">
        <f>'CMF 14'!E23+'CMF 16'!E23+'CMF 6'!E23+'CMF 4'!E23+'CMF 8'!E23+'CMF 9'!E23+'CMF 17'!E23+'CMF 18'!E23+'CMF 12'!E23+'CMF 5'!E23+'CMF 2'!E23+'CMF 10'!E23+'CMF 11'!E23+'CMF 1'!E23+'CMF 15'!E23+'CMF 3'!E23+'CMF 7'!E23+'CMF 13'!E23</f>
        <v>48</v>
      </c>
      <c r="F23" s="9">
        <f t="shared" si="5"/>
        <v>0.18181818181818182</v>
      </c>
      <c r="G23" s="9">
        <f t="shared" si="6"/>
        <v>1</v>
      </c>
      <c r="H23" s="9">
        <f t="shared" si="7"/>
        <v>4.363636363636363</v>
      </c>
      <c r="I23" s="9">
        <f t="shared" si="8"/>
        <v>48</v>
      </c>
      <c r="J23" s="3">
        <f t="shared" si="9"/>
        <v>0.012121212121212121</v>
      </c>
    </row>
    <row r="24" spans="1:10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f>'CMF 14'!E24+'CMF 16'!E24+'CMF 6'!E24+'CMF 4'!E24+'CMF 8'!E24+'CMF 9'!E24+'CMF 17'!E24+'CMF 18'!E24+'CMF 12'!E24+'CMF 5'!E24+'CMF 2'!E24+'CMF 10'!E24+'CMF 11'!E24+'CMF 1'!E24+'CMF 15'!E24+'CMF 3'!E24+'CMF 7'!E24+'CMF 13'!E24</f>
        <v>379</v>
      </c>
      <c r="F24" s="9">
        <f t="shared" si="5"/>
        <v>1.4356060606060606</v>
      </c>
      <c r="G24" s="9">
        <f t="shared" si="6"/>
        <v>7.895833333333333</v>
      </c>
      <c r="H24" s="9">
        <f t="shared" si="7"/>
        <v>34.45454545454545</v>
      </c>
      <c r="I24" s="12">
        <f t="shared" si="8"/>
        <v>379</v>
      </c>
      <c r="J24" s="3">
        <f t="shared" si="9"/>
        <v>0.0957070707070707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102.51969696969697</v>
      </c>
      <c r="G25" s="20">
        <f>SUM(G15:G24)</f>
        <v>563.8583333333335</v>
      </c>
      <c r="H25" s="20">
        <f>SUM(H15:H24)</f>
        <v>2460.4727272727273</v>
      </c>
      <c r="I25" s="21">
        <f>SUM(I15:I24)</f>
        <v>27065.2</v>
      </c>
    </row>
  </sheetData>
  <sheetProtection selectLockedCells="1" selectUnlockedCells="1"/>
  <mergeCells count="3">
    <mergeCell ref="A14:C14"/>
    <mergeCell ref="A25:C25"/>
    <mergeCell ref="A1:I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">
      <selection activeCell="A1" sqref="A1:I1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9" ht="12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v>825</v>
      </c>
      <c r="F3" s="9">
        <f aca="true" t="shared" si="0" ref="F3:F13">D3*E3/264</f>
        <v>3.125</v>
      </c>
      <c r="G3" s="9">
        <f aca="true" t="shared" si="1" ref="G3:G13">D3*E3/48</f>
        <v>17.1875</v>
      </c>
      <c r="H3" s="9">
        <f aca="true" t="shared" si="2" ref="H3:H13">D3*E3/11</f>
        <v>75</v>
      </c>
      <c r="I3" s="9">
        <f aca="true" t="shared" si="3" ref="I3:I13">D3*E3</f>
        <v>825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645</v>
      </c>
      <c r="F4" s="9">
        <f t="shared" si="0"/>
        <v>2.4431818181818183</v>
      </c>
      <c r="G4" s="9">
        <f t="shared" si="1"/>
        <v>13.4375</v>
      </c>
      <c r="H4" s="9">
        <f t="shared" si="2"/>
        <v>58.63636363636363</v>
      </c>
      <c r="I4" s="9">
        <f t="shared" si="3"/>
        <v>645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10</v>
      </c>
      <c r="F5" s="9">
        <f t="shared" si="0"/>
        <v>0.7575757575757576</v>
      </c>
      <c r="G5" s="9">
        <f t="shared" si="1"/>
        <v>4.166666666666667</v>
      </c>
      <c r="H5" s="9">
        <f t="shared" si="2"/>
        <v>18.181818181818183</v>
      </c>
      <c r="I5" s="9">
        <f t="shared" si="3"/>
        <v>200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55</v>
      </c>
      <c r="F6" s="9">
        <f t="shared" si="0"/>
        <v>0.4166666666666667</v>
      </c>
      <c r="G6" s="9">
        <f t="shared" si="1"/>
        <v>2.2916666666666665</v>
      </c>
      <c r="H6" s="9">
        <f t="shared" si="2"/>
        <v>10</v>
      </c>
      <c r="I6" s="9">
        <f t="shared" si="3"/>
        <v>110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150</v>
      </c>
      <c r="F7" s="9">
        <f t="shared" si="0"/>
        <v>0.5681818181818182</v>
      </c>
      <c r="G7" s="9">
        <f t="shared" si="1"/>
        <v>3.125</v>
      </c>
      <c r="H7" s="9">
        <f t="shared" si="2"/>
        <v>13.636363636363637</v>
      </c>
      <c r="I7" s="9">
        <f t="shared" si="3"/>
        <v>150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97</v>
      </c>
      <c r="F8" s="9">
        <f t="shared" si="0"/>
        <v>0.7348484848484849</v>
      </c>
      <c r="G8" s="9">
        <f t="shared" si="1"/>
        <v>4.041666666666667</v>
      </c>
      <c r="H8" s="9">
        <f t="shared" si="2"/>
        <v>17.636363636363637</v>
      </c>
      <c r="I8" s="9">
        <f t="shared" si="3"/>
        <v>194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288</v>
      </c>
      <c r="F11" s="9">
        <f t="shared" si="0"/>
        <v>2.1818181818181817</v>
      </c>
      <c r="G11" s="9">
        <f t="shared" si="1"/>
        <v>12</v>
      </c>
      <c r="H11" s="9">
        <f t="shared" si="2"/>
        <v>52.36363636363637</v>
      </c>
      <c r="I11" s="9">
        <f t="shared" si="3"/>
        <v>576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34</v>
      </c>
      <c r="F12" s="9">
        <f t="shared" si="0"/>
        <v>0.25757575757575757</v>
      </c>
      <c r="G12" s="9">
        <f t="shared" si="1"/>
        <v>1.4166666666666667</v>
      </c>
      <c r="H12" s="9">
        <f t="shared" si="2"/>
        <v>6.181818181818182</v>
      </c>
      <c r="I12" s="9">
        <f t="shared" si="3"/>
        <v>68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v>39</v>
      </c>
      <c r="F13" s="9">
        <f t="shared" si="0"/>
        <v>0.14772727272727273</v>
      </c>
      <c r="G13" s="9">
        <f t="shared" si="1"/>
        <v>0.8125</v>
      </c>
      <c r="H13" s="9">
        <f t="shared" si="2"/>
        <v>3.5454545454545454</v>
      </c>
      <c r="I13" s="12">
        <f t="shared" si="3"/>
        <v>39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10.63257575757576</v>
      </c>
      <c r="G14" s="15">
        <f>SUM(G3:G13)</f>
        <v>58.47916666666666</v>
      </c>
      <c r="H14" s="15">
        <f>SUM(H3:H13)</f>
        <v>255.18181818181816</v>
      </c>
      <c r="I14" s="16">
        <f>SUM(I3:I13)</f>
        <v>2807</v>
      </c>
    </row>
    <row r="15" spans="1:9" ht="45" customHeight="1">
      <c r="A15" s="7" t="s">
        <v>46</v>
      </c>
      <c r="B15" s="7" t="s">
        <v>16</v>
      </c>
      <c r="C15" s="4" t="s">
        <v>47</v>
      </c>
      <c r="D15" s="4">
        <v>0.8</v>
      </c>
      <c r="E15" s="8">
        <v>645</v>
      </c>
      <c r="F15" s="9">
        <f aca="true" t="shared" si="4" ref="F15:F24">D15*E15/264</f>
        <v>1.9545454545454546</v>
      </c>
      <c r="G15" s="9">
        <f aca="true" t="shared" si="5" ref="G15:G24">D15*E15/48</f>
        <v>10.75</v>
      </c>
      <c r="H15" s="9">
        <f aca="true" t="shared" si="6" ref="H15:H24">D15*E15/11</f>
        <v>46.90909090909091</v>
      </c>
      <c r="I15" s="17">
        <f aca="true" t="shared" si="7" ref="I15:I24">D15*E15</f>
        <v>516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10</v>
      </c>
      <c r="F16" s="9">
        <f t="shared" si="4"/>
        <v>0.49242424242424243</v>
      </c>
      <c r="G16" s="9">
        <f t="shared" si="5"/>
        <v>2.7083333333333335</v>
      </c>
      <c r="H16" s="9">
        <f t="shared" si="6"/>
        <v>11.818181818181818</v>
      </c>
      <c r="I16" s="9">
        <f t="shared" si="7"/>
        <v>130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205</v>
      </c>
      <c r="F17" s="9">
        <f t="shared" si="4"/>
        <v>0.7765151515151515</v>
      </c>
      <c r="G17" s="9">
        <f t="shared" si="5"/>
        <v>4.270833333333333</v>
      </c>
      <c r="H17" s="9">
        <f t="shared" si="6"/>
        <v>18.636363636363637</v>
      </c>
      <c r="I17" s="9">
        <f t="shared" si="7"/>
        <v>205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/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/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97</v>
      </c>
      <c r="F20" s="9">
        <f t="shared" si="4"/>
        <v>0.36742424242424243</v>
      </c>
      <c r="G20" s="9">
        <f t="shared" si="5"/>
        <v>2.0208333333333335</v>
      </c>
      <c r="H20" s="9">
        <f t="shared" si="6"/>
        <v>8.818181818181818</v>
      </c>
      <c r="I20" s="9">
        <f t="shared" si="7"/>
        <v>97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288</v>
      </c>
      <c r="F21" s="9">
        <f t="shared" si="4"/>
        <v>1.0909090909090908</v>
      </c>
      <c r="G21" s="9">
        <f t="shared" si="5"/>
        <v>6</v>
      </c>
      <c r="H21" s="9">
        <f t="shared" si="6"/>
        <v>26.181818181818183</v>
      </c>
      <c r="I21" s="9">
        <f t="shared" si="7"/>
        <v>288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v>39</v>
      </c>
      <c r="F22" s="9">
        <f t="shared" si="4"/>
        <v>0.14772727272727273</v>
      </c>
      <c r="G22" s="9">
        <f t="shared" si="5"/>
        <v>0.8125</v>
      </c>
      <c r="H22" s="9">
        <f t="shared" si="6"/>
        <v>3.5454545454545454</v>
      </c>
      <c r="I22" s="9">
        <f t="shared" si="7"/>
        <v>39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>
        <v>9</v>
      </c>
      <c r="F23" s="9">
        <f t="shared" si="4"/>
        <v>0.03409090909090909</v>
      </c>
      <c r="G23" s="9">
        <f t="shared" si="5"/>
        <v>0.1875</v>
      </c>
      <c r="H23" s="9">
        <f t="shared" si="6"/>
        <v>0.8181818181818182</v>
      </c>
      <c r="I23" s="9">
        <f t="shared" si="7"/>
        <v>9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34</v>
      </c>
      <c r="F24" s="9">
        <f t="shared" si="4"/>
        <v>0.12878787878787878</v>
      </c>
      <c r="G24" s="9">
        <f t="shared" si="5"/>
        <v>0.7083333333333334</v>
      </c>
      <c r="H24" s="9">
        <f t="shared" si="6"/>
        <v>3.090909090909091</v>
      </c>
      <c r="I24" s="12">
        <f t="shared" si="7"/>
        <v>34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4.992424242424242</v>
      </c>
      <c r="G25" s="20">
        <f>SUM(G15:G24)</f>
        <v>27.458333333333332</v>
      </c>
      <c r="H25" s="20">
        <f>SUM(H15:H24)</f>
        <v>119.81818181818181</v>
      </c>
      <c r="I25" s="21">
        <f>SUM(I15:I24)</f>
        <v>1318</v>
      </c>
    </row>
  </sheetData>
  <sheetProtection selectLockedCells="1" selectUnlockedCells="1"/>
  <mergeCells count="3">
    <mergeCell ref="A14:C14"/>
    <mergeCell ref="A25:C25"/>
    <mergeCell ref="A1:I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">
      <selection activeCell="F28" sqref="F28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9" ht="12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v>1225</v>
      </c>
      <c r="F3" s="9">
        <f aca="true" t="shared" si="0" ref="F3:F13">D3*E3/264</f>
        <v>4.640151515151516</v>
      </c>
      <c r="G3" s="9">
        <f aca="true" t="shared" si="1" ref="G3:G13">D3*E3/48</f>
        <v>25.520833333333332</v>
      </c>
      <c r="H3" s="9">
        <f aca="true" t="shared" si="2" ref="H3:H13">D3*E3/11</f>
        <v>111.36363636363636</v>
      </c>
      <c r="I3" s="9">
        <f aca="true" t="shared" si="3" ref="I3:I13">D3*E3</f>
        <v>1225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1090</v>
      </c>
      <c r="F4" s="9">
        <f t="shared" si="0"/>
        <v>4.128787878787879</v>
      </c>
      <c r="G4" s="9">
        <f t="shared" si="1"/>
        <v>22.708333333333332</v>
      </c>
      <c r="H4" s="9">
        <f t="shared" si="2"/>
        <v>99.0909090909091</v>
      </c>
      <c r="I4" s="9">
        <f t="shared" si="3"/>
        <v>1090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13</v>
      </c>
      <c r="F5" s="9">
        <f t="shared" si="0"/>
        <v>0.9848484848484849</v>
      </c>
      <c r="G5" s="9">
        <f t="shared" si="1"/>
        <v>5.416666666666667</v>
      </c>
      <c r="H5" s="9">
        <f t="shared" si="2"/>
        <v>23.636363636363637</v>
      </c>
      <c r="I5" s="9">
        <f t="shared" si="3"/>
        <v>260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30</v>
      </c>
      <c r="F6" s="9">
        <f t="shared" si="0"/>
        <v>0.22727272727272727</v>
      </c>
      <c r="G6" s="9">
        <f t="shared" si="1"/>
        <v>1.25</v>
      </c>
      <c r="H6" s="9">
        <f t="shared" si="2"/>
        <v>5.454545454545454</v>
      </c>
      <c r="I6" s="9">
        <f t="shared" si="3"/>
        <v>60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149</v>
      </c>
      <c r="F7" s="9">
        <f t="shared" si="0"/>
        <v>0.5643939393939394</v>
      </c>
      <c r="G7" s="9">
        <f t="shared" si="1"/>
        <v>3.1041666666666665</v>
      </c>
      <c r="H7" s="9">
        <f t="shared" si="2"/>
        <v>13.545454545454545</v>
      </c>
      <c r="I7" s="9">
        <f t="shared" si="3"/>
        <v>149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730</v>
      </c>
      <c r="F8" s="9">
        <f t="shared" si="0"/>
        <v>5.53030303030303</v>
      </c>
      <c r="G8" s="9">
        <f t="shared" si="1"/>
        <v>30.416666666666668</v>
      </c>
      <c r="H8" s="9">
        <f t="shared" si="2"/>
        <v>132.72727272727272</v>
      </c>
      <c r="I8" s="9">
        <f t="shared" si="3"/>
        <v>1460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784</v>
      </c>
      <c r="F11" s="9">
        <f t="shared" si="0"/>
        <v>5.9393939393939394</v>
      </c>
      <c r="G11" s="9">
        <f t="shared" si="1"/>
        <v>32.666666666666664</v>
      </c>
      <c r="H11" s="9">
        <f t="shared" si="2"/>
        <v>142.54545454545453</v>
      </c>
      <c r="I11" s="9">
        <f t="shared" si="3"/>
        <v>1568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2</v>
      </c>
      <c r="F12" s="9">
        <f t="shared" si="0"/>
        <v>0.015151515151515152</v>
      </c>
      <c r="G12" s="9">
        <f t="shared" si="1"/>
        <v>0.08333333333333333</v>
      </c>
      <c r="H12" s="9">
        <f t="shared" si="2"/>
        <v>0.36363636363636365</v>
      </c>
      <c r="I12" s="9">
        <f t="shared" si="3"/>
        <v>4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v>11</v>
      </c>
      <c r="F13" s="9">
        <f t="shared" si="0"/>
        <v>0.041666666666666664</v>
      </c>
      <c r="G13" s="9">
        <f t="shared" si="1"/>
        <v>0.22916666666666666</v>
      </c>
      <c r="H13" s="9">
        <f t="shared" si="2"/>
        <v>1</v>
      </c>
      <c r="I13" s="12">
        <f t="shared" si="3"/>
        <v>11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22.0719696969697</v>
      </c>
      <c r="G14" s="15">
        <f>SUM(G3:G13)</f>
        <v>121.39583333333331</v>
      </c>
      <c r="H14" s="15">
        <f>SUM(H3:H13)</f>
        <v>529.7272727272726</v>
      </c>
      <c r="I14" s="16">
        <f>SUM(I3:I13)</f>
        <v>5827</v>
      </c>
    </row>
    <row r="15" spans="1:9" ht="45" customHeight="1">
      <c r="A15" s="7" t="s">
        <v>46</v>
      </c>
      <c r="B15" s="7" t="s">
        <v>16</v>
      </c>
      <c r="C15" s="4" t="s">
        <v>47</v>
      </c>
      <c r="D15" s="4">
        <v>0.8</v>
      </c>
      <c r="E15" s="8">
        <v>1090</v>
      </c>
      <c r="F15" s="9">
        <f aca="true" t="shared" si="4" ref="F15:F24">D15*E15/264</f>
        <v>3.303030303030303</v>
      </c>
      <c r="G15" s="9">
        <f aca="true" t="shared" si="5" ref="G15:G24">D15*E15/48</f>
        <v>18.166666666666668</v>
      </c>
      <c r="H15" s="9">
        <f aca="true" t="shared" si="6" ref="H15:H24">D15*E15/11</f>
        <v>79.27272727272727</v>
      </c>
      <c r="I15" s="17">
        <f aca="true" t="shared" si="7" ref="I15:I24">D15*E15</f>
        <v>872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13</v>
      </c>
      <c r="F16" s="9">
        <f t="shared" si="4"/>
        <v>0.6401515151515151</v>
      </c>
      <c r="G16" s="9">
        <f t="shared" si="5"/>
        <v>3.5208333333333335</v>
      </c>
      <c r="H16" s="9">
        <f t="shared" si="6"/>
        <v>15.363636363636363</v>
      </c>
      <c r="I16" s="9">
        <f t="shared" si="7"/>
        <v>169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179</v>
      </c>
      <c r="F17" s="9">
        <f t="shared" si="4"/>
        <v>0.678030303030303</v>
      </c>
      <c r="G17" s="9">
        <f t="shared" si="5"/>
        <v>3.7291666666666665</v>
      </c>
      <c r="H17" s="9">
        <f t="shared" si="6"/>
        <v>16.272727272727273</v>
      </c>
      <c r="I17" s="9">
        <f t="shared" si="7"/>
        <v>179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/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/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730</v>
      </c>
      <c r="F20" s="9">
        <f t="shared" si="4"/>
        <v>2.765151515151515</v>
      </c>
      <c r="G20" s="9">
        <f t="shared" si="5"/>
        <v>15.208333333333334</v>
      </c>
      <c r="H20" s="9">
        <f t="shared" si="6"/>
        <v>66.36363636363636</v>
      </c>
      <c r="I20" s="9">
        <f t="shared" si="7"/>
        <v>730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784</v>
      </c>
      <c r="F21" s="9">
        <f t="shared" si="4"/>
        <v>2.9696969696969697</v>
      </c>
      <c r="G21" s="9">
        <f t="shared" si="5"/>
        <v>16.333333333333332</v>
      </c>
      <c r="H21" s="9">
        <f t="shared" si="6"/>
        <v>71.27272727272727</v>
      </c>
      <c r="I21" s="9">
        <f t="shared" si="7"/>
        <v>784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v>11</v>
      </c>
      <c r="F22" s="9">
        <f t="shared" si="4"/>
        <v>0.041666666666666664</v>
      </c>
      <c r="G22" s="9">
        <f t="shared" si="5"/>
        <v>0.22916666666666666</v>
      </c>
      <c r="H22" s="9">
        <f t="shared" si="6"/>
        <v>1</v>
      </c>
      <c r="I22" s="9">
        <f t="shared" si="7"/>
        <v>11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>
        <v>683</v>
      </c>
      <c r="F23" s="9">
        <f t="shared" si="4"/>
        <v>2.587121212121212</v>
      </c>
      <c r="G23" s="9">
        <f t="shared" si="5"/>
        <v>14.229166666666666</v>
      </c>
      <c r="H23" s="9">
        <f t="shared" si="6"/>
        <v>62.09090909090909</v>
      </c>
      <c r="I23" s="9">
        <f t="shared" si="7"/>
        <v>683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2</v>
      </c>
      <c r="F24" s="9">
        <f t="shared" si="4"/>
        <v>0.007575757575757576</v>
      </c>
      <c r="G24" s="9">
        <f t="shared" si="5"/>
        <v>0.041666666666666664</v>
      </c>
      <c r="H24" s="9">
        <f t="shared" si="6"/>
        <v>0.18181818181818182</v>
      </c>
      <c r="I24" s="12">
        <f t="shared" si="7"/>
        <v>2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12.992424242424242</v>
      </c>
      <c r="G25" s="20">
        <f>SUM(G15:G24)</f>
        <v>71.45833333333333</v>
      </c>
      <c r="H25" s="20">
        <f>SUM(H15:H24)</f>
        <v>311.8181818181818</v>
      </c>
      <c r="I25" s="21">
        <f>SUM(I15:I24)</f>
        <v>3430</v>
      </c>
    </row>
  </sheetData>
  <sheetProtection selectLockedCells="1" selectUnlockedCells="1"/>
  <mergeCells count="3">
    <mergeCell ref="A14:C14"/>
    <mergeCell ref="A25:C25"/>
    <mergeCell ref="A1:I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22">
      <selection activeCell="E35" sqref="E35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8" ht="12.75">
      <c r="A1" s="28" t="s">
        <v>0</v>
      </c>
      <c r="B1" s="28"/>
      <c r="C1" s="28"/>
      <c r="D1" s="28"/>
      <c r="G1" s="2" t="s">
        <v>1</v>
      </c>
      <c r="H1" s="2" t="s">
        <v>2</v>
      </c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v>1696</v>
      </c>
      <c r="F3" s="9">
        <f aca="true" t="shared" si="0" ref="F3:F13">D3*E3/264</f>
        <v>6.424242424242424</v>
      </c>
      <c r="G3" s="9">
        <f aca="true" t="shared" si="1" ref="G3:G13">D3*E3/48</f>
        <v>35.333333333333336</v>
      </c>
      <c r="H3" s="9">
        <f aca="true" t="shared" si="2" ref="H3:H13">D3*E3/11</f>
        <v>154.1818181818182</v>
      </c>
      <c r="I3" s="9">
        <f aca="true" t="shared" si="3" ref="I3:I13">D3*E3</f>
        <v>1696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1417</v>
      </c>
      <c r="F4" s="9">
        <f t="shared" si="0"/>
        <v>5.367424242424242</v>
      </c>
      <c r="G4" s="9">
        <f t="shared" si="1"/>
        <v>29.520833333333332</v>
      </c>
      <c r="H4" s="9">
        <f t="shared" si="2"/>
        <v>128.8181818181818</v>
      </c>
      <c r="I4" s="9">
        <f t="shared" si="3"/>
        <v>1417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14</v>
      </c>
      <c r="F5" s="9">
        <f t="shared" si="0"/>
        <v>1.0606060606060606</v>
      </c>
      <c r="G5" s="9">
        <f t="shared" si="1"/>
        <v>5.833333333333333</v>
      </c>
      <c r="H5" s="9">
        <f t="shared" si="2"/>
        <v>25.454545454545453</v>
      </c>
      <c r="I5" s="9">
        <f t="shared" si="3"/>
        <v>280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84</v>
      </c>
      <c r="F6" s="9">
        <f t="shared" si="0"/>
        <v>0.6363636363636364</v>
      </c>
      <c r="G6" s="9">
        <f t="shared" si="1"/>
        <v>3.5</v>
      </c>
      <c r="H6" s="9">
        <f t="shared" si="2"/>
        <v>15.272727272727273</v>
      </c>
      <c r="I6" s="9">
        <f t="shared" si="3"/>
        <v>168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290</v>
      </c>
      <c r="F7" s="9">
        <f t="shared" si="0"/>
        <v>1.0984848484848484</v>
      </c>
      <c r="G7" s="9">
        <f t="shared" si="1"/>
        <v>6.041666666666667</v>
      </c>
      <c r="H7" s="9">
        <f t="shared" si="2"/>
        <v>26.363636363636363</v>
      </c>
      <c r="I7" s="9">
        <f t="shared" si="3"/>
        <v>290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215</v>
      </c>
      <c r="F8" s="9">
        <f t="shared" si="0"/>
        <v>1.628787878787879</v>
      </c>
      <c r="G8" s="9">
        <f t="shared" si="1"/>
        <v>8.958333333333334</v>
      </c>
      <c r="H8" s="9">
        <f t="shared" si="2"/>
        <v>39.09090909090909</v>
      </c>
      <c r="I8" s="9">
        <f t="shared" si="3"/>
        <v>430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723</v>
      </c>
      <c r="F11" s="9">
        <f t="shared" si="0"/>
        <v>5.4772727272727275</v>
      </c>
      <c r="G11" s="9">
        <f t="shared" si="1"/>
        <v>30.125</v>
      </c>
      <c r="H11" s="9">
        <f t="shared" si="2"/>
        <v>131.45454545454547</v>
      </c>
      <c r="I11" s="9">
        <f t="shared" si="3"/>
        <v>1446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10</v>
      </c>
      <c r="F12" s="9">
        <f t="shared" si="0"/>
        <v>0.07575757575757576</v>
      </c>
      <c r="G12" s="9">
        <f t="shared" si="1"/>
        <v>0.4166666666666667</v>
      </c>
      <c r="H12" s="9">
        <f t="shared" si="2"/>
        <v>1.8181818181818181</v>
      </c>
      <c r="I12" s="9">
        <f t="shared" si="3"/>
        <v>20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v>25</v>
      </c>
      <c r="F13" s="9">
        <f t="shared" si="0"/>
        <v>0.0946969696969697</v>
      </c>
      <c r="G13" s="9">
        <f t="shared" si="1"/>
        <v>0.5208333333333334</v>
      </c>
      <c r="H13" s="9">
        <f t="shared" si="2"/>
        <v>2.272727272727273</v>
      </c>
      <c r="I13" s="12">
        <f t="shared" si="3"/>
        <v>25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21.86363636363636</v>
      </c>
      <c r="G14" s="15">
        <f>SUM(G3:G13)</f>
        <v>120.25</v>
      </c>
      <c r="H14" s="15">
        <f>SUM(H3:H13)</f>
        <v>524.7272727272727</v>
      </c>
      <c r="I14" s="16">
        <f>SUM(I3:I13)</f>
        <v>5772</v>
      </c>
    </row>
    <row r="15" spans="1:9" ht="45" customHeight="1">
      <c r="A15" s="7" t="s">
        <v>46</v>
      </c>
      <c r="B15" s="7" t="s">
        <v>16</v>
      </c>
      <c r="C15" s="4" t="s">
        <v>78</v>
      </c>
      <c r="D15" s="4">
        <v>0.8</v>
      </c>
      <c r="E15" s="8">
        <v>1417</v>
      </c>
      <c r="F15" s="9">
        <f aca="true" t="shared" si="4" ref="F15:F24">D15*E15/264</f>
        <v>4.293939393939395</v>
      </c>
      <c r="G15" s="9">
        <f aca="true" t="shared" si="5" ref="G15:G24">D15*E15/48</f>
        <v>23.61666666666667</v>
      </c>
      <c r="H15" s="9">
        <f aca="true" t="shared" si="6" ref="H15:H24">D15*E15/11</f>
        <v>103.05454545454546</v>
      </c>
      <c r="I15" s="17">
        <f aca="true" t="shared" si="7" ref="I15:I24">D15*E15</f>
        <v>1133.6000000000001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14</v>
      </c>
      <c r="F16" s="9">
        <f t="shared" si="4"/>
        <v>0.6893939393939394</v>
      </c>
      <c r="G16" s="9">
        <f t="shared" si="5"/>
        <v>3.7916666666666665</v>
      </c>
      <c r="H16" s="9">
        <f t="shared" si="6"/>
        <v>16.545454545454547</v>
      </c>
      <c r="I16" s="9">
        <f t="shared" si="7"/>
        <v>182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374</v>
      </c>
      <c r="F17" s="9">
        <f t="shared" si="4"/>
        <v>1.4166666666666667</v>
      </c>
      <c r="G17" s="9">
        <f t="shared" si="5"/>
        <v>7.791666666666667</v>
      </c>
      <c r="H17" s="9">
        <f t="shared" si="6"/>
        <v>34</v>
      </c>
      <c r="I17" s="9">
        <f t="shared" si="7"/>
        <v>374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/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/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215</v>
      </c>
      <c r="F20" s="9">
        <f t="shared" si="4"/>
        <v>0.8143939393939394</v>
      </c>
      <c r="G20" s="9">
        <f t="shared" si="5"/>
        <v>4.479166666666667</v>
      </c>
      <c r="H20" s="9">
        <f t="shared" si="6"/>
        <v>19.545454545454547</v>
      </c>
      <c r="I20" s="9">
        <f t="shared" si="7"/>
        <v>215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723</v>
      </c>
      <c r="F21" s="9">
        <f t="shared" si="4"/>
        <v>2.7386363636363638</v>
      </c>
      <c r="G21" s="9">
        <f t="shared" si="5"/>
        <v>15.0625</v>
      </c>
      <c r="H21" s="9">
        <f t="shared" si="6"/>
        <v>65.72727272727273</v>
      </c>
      <c r="I21" s="9">
        <f t="shared" si="7"/>
        <v>723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v>25</v>
      </c>
      <c r="F22" s="9">
        <f t="shared" si="4"/>
        <v>0.0946969696969697</v>
      </c>
      <c r="G22" s="9">
        <f t="shared" si="5"/>
        <v>0.5208333333333334</v>
      </c>
      <c r="H22" s="9">
        <f t="shared" si="6"/>
        <v>2.272727272727273</v>
      </c>
      <c r="I22" s="9">
        <f t="shared" si="7"/>
        <v>25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>
        <v>114</v>
      </c>
      <c r="F23" s="9">
        <f t="shared" si="4"/>
        <v>0.4318181818181818</v>
      </c>
      <c r="G23" s="9">
        <f t="shared" si="5"/>
        <v>2.375</v>
      </c>
      <c r="H23" s="9">
        <f t="shared" si="6"/>
        <v>10.363636363636363</v>
      </c>
      <c r="I23" s="9">
        <f t="shared" si="7"/>
        <v>114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10</v>
      </c>
      <c r="F24" s="9">
        <f t="shared" si="4"/>
        <v>0.03787878787878788</v>
      </c>
      <c r="G24" s="9">
        <f t="shared" si="5"/>
        <v>0.20833333333333334</v>
      </c>
      <c r="H24" s="9">
        <f t="shared" si="6"/>
        <v>0.9090909090909091</v>
      </c>
      <c r="I24" s="12">
        <f t="shared" si="7"/>
        <v>10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10.517424242424243</v>
      </c>
      <c r="G25" s="20">
        <f>SUM(G15:G24)</f>
        <v>57.84583333333334</v>
      </c>
      <c r="H25" s="20">
        <f>SUM(H15:H24)</f>
        <v>252.4181818181819</v>
      </c>
      <c r="I25" s="21">
        <f>SUM(I15:I24)</f>
        <v>2776.6000000000004</v>
      </c>
    </row>
  </sheetData>
  <sheetProtection selectLockedCells="1" selectUnlockedCells="1"/>
  <mergeCells count="3">
    <mergeCell ref="A1:D1"/>
    <mergeCell ref="A14:C14"/>
    <mergeCell ref="A25:C2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7">
      <selection activeCell="E25" sqref="E25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8" ht="12.75">
      <c r="A1" s="28" t="s">
        <v>0</v>
      </c>
      <c r="B1" s="28"/>
      <c r="C1" s="28"/>
      <c r="D1" s="28"/>
      <c r="G1" s="2" t="s">
        <v>1</v>
      </c>
      <c r="H1" s="2" t="s">
        <v>2</v>
      </c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v>1045</v>
      </c>
      <c r="F3" s="9">
        <f aca="true" t="shared" si="0" ref="F3:F13">D3*E3/264</f>
        <v>3.9583333333333335</v>
      </c>
      <c r="G3" s="9">
        <f aca="true" t="shared" si="1" ref="G3:G13">D3*E3/48</f>
        <v>21.770833333333332</v>
      </c>
      <c r="H3" s="9">
        <f aca="true" t="shared" si="2" ref="H3:H13">D3*E3/11</f>
        <v>95</v>
      </c>
      <c r="I3" s="9">
        <f aca="true" t="shared" si="3" ref="I3:I13">D3*E3</f>
        <v>1045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893</v>
      </c>
      <c r="F4" s="9">
        <f t="shared" si="0"/>
        <v>3.382575757575758</v>
      </c>
      <c r="G4" s="9">
        <f t="shared" si="1"/>
        <v>18.604166666666668</v>
      </c>
      <c r="H4" s="9">
        <f t="shared" si="2"/>
        <v>81.18181818181819</v>
      </c>
      <c r="I4" s="9">
        <f t="shared" si="3"/>
        <v>893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9</v>
      </c>
      <c r="F5" s="9">
        <f t="shared" si="0"/>
        <v>0.6818181818181818</v>
      </c>
      <c r="G5" s="9">
        <f t="shared" si="1"/>
        <v>3.75</v>
      </c>
      <c r="H5" s="9">
        <f t="shared" si="2"/>
        <v>16.363636363636363</v>
      </c>
      <c r="I5" s="9">
        <f t="shared" si="3"/>
        <v>180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58</v>
      </c>
      <c r="F6" s="9">
        <f t="shared" si="0"/>
        <v>0.4393939393939394</v>
      </c>
      <c r="G6" s="9">
        <f t="shared" si="1"/>
        <v>2.4166666666666665</v>
      </c>
      <c r="H6" s="9">
        <f t="shared" si="2"/>
        <v>10.545454545454545</v>
      </c>
      <c r="I6" s="9">
        <f t="shared" si="3"/>
        <v>116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155</v>
      </c>
      <c r="F7" s="9">
        <f t="shared" si="0"/>
        <v>0.5871212121212122</v>
      </c>
      <c r="G7" s="9">
        <f t="shared" si="1"/>
        <v>3.2291666666666665</v>
      </c>
      <c r="H7" s="9">
        <f t="shared" si="2"/>
        <v>14.090909090909092</v>
      </c>
      <c r="I7" s="9">
        <f t="shared" si="3"/>
        <v>155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278</v>
      </c>
      <c r="F8" s="9">
        <f t="shared" si="0"/>
        <v>2.106060606060606</v>
      </c>
      <c r="G8" s="9">
        <f t="shared" si="1"/>
        <v>11.583333333333334</v>
      </c>
      <c r="H8" s="9">
        <f t="shared" si="2"/>
        <v>50.54545454545455</v>
      </c>
      <c r="I8" s="9">
        <f t="shared" si="3"/>
        <v>556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543</v>
      </c>
      <c r="F11" s="9">
        <f t="shared" si="0"/>
        <v>4.113636363636363</v>
      </c>
      <c r="G11" s="9">
        <f t="shared" si="1"/>
        <v>22.625</v>
      </c>
      <c r="H11" s="9">
        <f t="shared" si="2"/>
        <v>98.72727272727273</v>
      </c>
      <c r="I11" s="9">
        <f t="shared" si="3"/>
        <v>1086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6</v>
      </c>
      <c r="F12" s="9">
        <f t="shared" si="0"/>
        <v>0.045454545454545456</v>
      </c>
      <c r="G12" s="9">
        <f t="shared" si="1"/>
        <v>0.25</v>
      </c>
      <c r="H12" s="9">
        <f t="shared" si="2"/>
        <v>1.0909090909090908</v>
      </c>
      <c r="I12" s="9">
        <f t="shared" si="3"/>
        <v>12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v>49</v>
      </c>
      <c r="F13" s="9">
        <f t="shared" si="0"/>
        <v>0.1856060606060606</v>
      </c>
      <c r="G13" s="9">
        <f t="shared" si="1"/>
        <v>1.0208333333333333</v>
      </c>
      <c r="H13" s="9">
        <f t="shared" si="2"/>
        <v>4.454545454545454</v>
      </c>
      <c r="I13" s="12">
        <f t="shared" si="3"/>
        <v>49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15.5</v>
      </c>
      <c r="G14" s="15">
        <f>SUM(G3:G13)</f>
        <v>85.24999999999999</v>
      </c>
      <c r="H14" s="15">
        <f>SUM(H3:H13)</f>
        <v>372</v>
      </c>
      <c r="I14" s="16">
        <f>SUM(I3:I13)</f>
        <v>4092</v>
      </c>
    </row>
    <row r="15" spans="1:9" ht="45" customHeight="1">
      <c r="A15" s="7" t="s">
        <v>46</v>
      </c>
      <c r="B15" s="7" t="s">
        <v>16</v>
      </c>
      <c r="C15" s="4" t="s">
        <v>47</v>
      </c>
      <c r="D15" s="4">
        <v>0.8</v>
      </c>
      <c r="E15" s="8">
        <v>893</v>
      </c>
      <c r="F15" s="9">
        <f aca="true" t="shared" si="4" ref="F15:F24">D15*E15/264</f>
        <v>2.7060606060606065</v>
      </c>
      <c r="G15" s="9">
        <f aca="true" t="shared" si="5" ref="G15:G24">D15*E15/48</f>
        <v>14.883333333333335</v>
      </c>
      <c r="H15" s="9">
        <f aca="true" t="shared" si="6" ref="H15:H24">D15*E15/11</f>
        <v>64.94545454545455</v>
      </c>
      <c r="I15" s="17">
        <f aca="true" t="shared" si="7" ref="I15:I24">D15*E15</f>
        <v>714.4000000000001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9</v>
      </c>
      <c r="F16" s="9">
        <f t="shared" si="4"/>
        <v>0.4431818181818182</v>
      </c>
      <c r="G16" s="9">
        <f t="shared" si="5"/>
        <v>2.4375</v>
      </c>
      <c r="H16" s="9">
        <f t="shared" si="6"/>
        <v>10.636363636363637</v>
      </c>
      <c r="I16" s="9">
        <f t="shared" si="7"/>
        <v>117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213</v>
      </c>
      <c r="F17" s="9">
        <f t="shared" si="4"/>
        <v>0.8068181818181818</v>
      </c>
      <c r="G17" s="9">
        <f t="shared" si="5"/>
        <v>4.4375</v>
      </c>
      <c r="H17" s="9">
        <f t="shared" si="6"/>
        <v>19.363636363636363</v>
      </c>
      <c r="I17" s="9">
        <f t="shared" si="7"/>
        <v>213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/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/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278</v>
      </c>
      <c r="F20" s="9">
        <f t="shared" si="4"/>
        <v>1.053030303030303</v>
      </c>
      <c r="G20" s="9">
        <f t="shared" si="5"/>
        <v>5.791666666666667</v>
      </c>
      <c r="H20" s="9">
        <f t="shared" si="6"/>
        <v>25.272727272727273</v>
      </c>
      <c r="I20" s="9">
        <f t="shared" si="7"/>
        <v>278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543</v>
      </c>
      <c r="F21" s="9">
        <f t="shared" si="4"/>
        <v>2.0568181818181817</v>
      </c>
      <c r="G21" s="9">
        <f t="shared" si="5"/>
        <v>11.3125</v>
      </c>
      <c r="H21" s="9">
        <f t="shared" si="6"/>
        <v>49.36363636363637</v>
      </c>
      <c r="I21" s="9">
        <f t="shared" si="7"/>
        <v>543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v>49</v>
      </c>
      <c r="F22" s="9">
        <f t="shared" si="4"/>
        <v>0.1856060606060606</v>
      </c>
      <c r="G22" s="9">
        <f t="shared" si="5"/>
        <v>1.0208333333333333</v>
      </c>
      <c r="H22" s="9">
        <f t="shared" si="6"/>
        <v>4.454545454545454</v>
      </c>
      <c r="I22" s="9">
        <f t="shared" si="7"/>
        <v>49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>
        <v>183</v>
      </c>
      <c r="F23" s="9">
        <f t="shared" si="4"/>
        <v>0.6931818181818182</v>
      </c>
      <c r="G23" s="9">
        <f t="shared" si="5"/>
        <v>3.8125</v>
      </c>
      <c r="H23" s="9">
        <f t="shared" si="6"/>
        <v>16.636363636363637</v>
      </c>
      <c r="I23" s="9">
        <f t="shared" si="7"/>
        <v>183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6</v>
      </c>
      <c r="F24" s="9">
        <f t="shared" si="4"/>
        <v>0.022727272727272728</v>
      </c>
      <c r="G24" s="9">
        <f t="shared" si="5"/>
        <v>0.125</v>
      </c>
      <c r="H24" s="9">
        <f t="shared" si="6"/>
        <v>0.5454545454545454</v>
      </c>
      <c r="I24" s="12">
        <f t="shared" si="7"/>
        <v>6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7.967424242424243</v>
      </c>
      <c r="G25" s="20">
        <f>SUM(G15:G24)</f>
        <v>43.82083333333333</v>
      </c>
      <c r="H25" s="20">
        <f>SUM(H15:H24)</f>
        <v>191.21818181818182</v>
      </c>
      <c r="I25" s="21">
        <f>SUM(I15:I24)</f>
        <v>2103.4</v>
      </c>
    </row>
  </sheetData>
  <sheetProtection selectLockedCells="1" selectUnlockedCells="1"/>
  <mergeCells count="3">
    <mergeCell ref="A1:D1"/>
    <mergeCell ref="A14:C14"/>
    <mergeCell ref="A25:C2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">
      <selection activeCell="A1" sqref="A1:I1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9" ht="12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v>1230</v>
      </c>
      <c r="F3" s="9">
        <f aca="true" t="shared" si="0" ref="F3:F8">D3*E3/264</f>
        <v>4.659090909090909</v>
      </c>
      <c r="G3" s="9">
        <f aca="true" t="shared" si="1" ref="G3:G8">D3*E3/48</f>
        <v>25.625</v>
      </c>
      <c r="H3" s="9">
        <f aca="true" t="shared" si="2" ref="H3:H8">D3*E3/11</f>
        <v>111.81818181818181</v>
      </c>
      <c r="I3" s="9">
        <f aca="true" t="shared" si="3" ref="I3:I8">D3*E3</f>
        <v>1230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980</v>
      </c>
      <c r="F4" s="9">
        <f t="shared" si="0"/>
        <v>3.712121212121212</v>
      </c>
      <c r="G4" s="9">
        <f t="shared" si="1"/>
        <v>20.416666666666668</v>
      </c>
      <c r="H4" s="9">
        <f t="shared" si="2"/>
        <v>89.0909090909091</v>
      </c>
      <c r="I4" s="9">
        <f t="shared" si="3"/>
        <v>980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58</v>
      </c>
      <c r="F5" s="9">
        <f t="shared" si="0"/>
        <v>4.393939393939394</v>
      </c>
      <c r="G5" s="9">
        <f t="shared" si="1"/>
        <v>24.166666666666668</v>
      </c>
      <c r="H5" s="9">
        <f t="shared" si="2"/>
        <v>105.45454545454545</v>
      </c>
      <c r="I5" s="9">
        <f t="shared" si="3"/>
        <v>1160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68</v>
      </c>
      <c r="F6" s="9">
        <f t="shared" si="0"/>
        <v>0.5151515151515151</v>
      </c>
      <c r="G6" s="9">
        <f t="shared" si="1"/>
        <v>2.8333333333333335</v>
      </c>
      <c r="H6" s="9">
        <f t="shared" si="2"/>
        <v>12.363636363636363</v>
      </c>
      <c r="I6" s="9">
        <f t="shared" si="3"/>
        <v>136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255</v>
      </c>
      <c r="F7" s="9">
        <f t="shared" si="0"/>
        <v>0.9659090909090909</v>
      </c>
      <c r="G7" s="9">
        <f t="shared" si="1"/>
        <v>5.3125</v>
      </c>
      <c r="H7" s="9">
        <f t="shared" si="2"/>
        <v>23.181818181818183</v>
      </c>
      <c r="I7" s="9">
        <f t="shared" si="3"/>
        <v>255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521</v>
      </c>
      <c r="F8" s="9">
        <f t="shared" si="0"/>
        <v>3.946969696969697</v>
      </c>
      <c r="G8" s="9">
        <f t="shared" si="1"/>
        <v>21.708333333333332</v>
      </c>
      <c r="H8" s="9">
        <f t="shared" si="2"/>
        <v>94.72727272727273</v>
      </c>
      <c r="I8" s="9">
        <f t="shared" si="3"/>
        <v>1042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/>
      <c r="F9" s="9">
        <f>D9*E11/264</f>
        <v>25</v>
      </c>
      <c r="G9" s="9">
        <f>D9*E11/48</f>
        <v>137.5</v>
      </c>
      <c r="H9" s="9">
        <f>D9*E11/11</f>
        <v>600</v>
      </c>
      <c r="I9" s="9">
        <f>D9*E11</f>
        <v>6600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/>
      <c r="F10" s="9">
        <f>D10*E10/264</f>
        <v>0</v>
      </c>
      <c r="G10" s="9">
        <f>D10*E10/48</f>
        <v>0</v>
      </c>
      <c r="H10" s="9">
        <f>D10*E10/11</f>
        <v>0</v>
      </c>
      <c r="I10" s="9">
        <f>D10*E10</f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550</v>
      </c>
      <c r="F11" s="9">
        <f>D11*E11/264</f>
        <v>4.166666666666667</v>
      </c>
      <c r="G11" s="9">
        <f>D11*E11/48</f>
        <v>22.916666666666668</v>
      </c>
      <c r="H11" s="9">
        <f>D11*E11/11</f>
        <v>100</v>
      </c>
      <c r="I11" s="9">
        <f>D11*E11</f>
        <v>1100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30</v>
      </c>
      <c r="F12" s="9">
        <f>D12*E12/264</f>
        <v>0.22727272727272727</v>
      </c>
      <c r="G12" s="9">
        <f>D12*E12/48</f>
        <v>1.25</v>
      </c>
      <c r="H12" s="9">
        <f>D12*E12/11</f>
        <v>5.454545454545454</v>
      </c>
      <c r="I12" s="9">
        <f>D12*E12</f>
        <v>60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v>3</v>
      </c>
      <c r="F13" s="9">
        <f>D13*E13/264</f>
        <v>0.011363636363636364</v>
      </c>
      <c r="G13" s="9">
        <f>D13*E13/48</f>
        <v>0.0625</v>
      </c>
      <c r="H13" s="9">
        <f>D13*E13/11</f>
        <v>0.2727272727272727</v>
      </c>
      <c r="I13" s="12">
        <f>D13*E13</f>
        <v>3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47.598484848484844</v>
      </c>
      <c r="G14" s="15">
        <f>SUM(G3:G13)</f>
        <v>261.7916666666667</v>
      </c>
      <c r="H14" s="15">
        <f>SUM(H3:H13)</f>
        <v>1142.3636363636365</v>
      </c>
      <c r="I14" s="16">
        <f>SUM(I3:I13)</f>
        <v>12566</v>
      </c>
    </row>
    <row r="15" spans="1:9" ht="45" customHeight="1">
      <c r="A15" s="7" t="s">
        <v>46</v>
      </c>
      <c r="B15" s="7" t="s">
        <v>16</v>
      </c>
      <c r="C15" s="4" t="s">
        <v>47</v>
      </c>
      <c r="D15" s="4">
        <v>0.8</v>
      </c>
      <c r="E15" s="8">
        <v>980</v>
      </c>
      <c r="F15" s="9">
        <f aca="true" t="shared" si="4" ref="F15:F24">D15*E15/264</f>
        <v>2.9696969696969697</v>
      </c>
      <c r="G15" s="9">
        <f aca="true" t="shared" si="5" ref="G15:G24">D15*E15/48</f>
        <v>16.333333333333332</v>
      </c>
      <c r="H15" s="9">
        <f aca="true" t="shared" si="6" ref="H15:H24">D15*E15/11</f>
        <v>71.27272727272727</v>
      </c>
      <c r="I15" s="17">
        <f aca="true" t="shared" si="7" ref="I15:I24">D15*E15</f>
        <v>784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58</v>
      </c>
      <c r="F16" s="9">
        <f t="shared" si="4"/>
        <v>2.856060606060606</v>
      </c>
      <c r="G16" s="9">
        <f t="shared" si="5"/>
        <v>15.708333333333334</v>
      </c>
      <c r="H16" s="9">
        <f t="shared" si="6"/>
        <v>68.54545454545455</v>
      </c>
      <c r="I16" s="9">
        <f t="shared" si="7"/>
        <v>754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323</v>
      </c>
      <c r="F17" s="9">
        <f t="shared" si="4"/>
        <v>1.2234848484848484</v>
      </c>
      <c r="G17" s="9">
        <f t="shared" si="5"/>
        <v>6.729166666666667</v>
      </c>
      <c r="H17" s="9">
        <f t="shared" si="6"/>
        <v>29.363636363636363</v>
      </c>
      <c r="I17" s="9">
        <f t="shared" si="7"/>
        <v>323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/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/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521</v>
      </c>
      <c r="F20" s="9">
        <f t="shared" si="4"/>
        <v>1.9734848484848484</v>
      </c>
      <c r="G20" s="9">
        <f t="shared" si="5"/>
        <v>10.854166666666666</v>
      </c>
      <c r="H20" s="9">
        <f t="shared" si="6"/>
        <v>47.36363636363637</v>
      </c>
      <c r="I20" s="9">
        <f t="shared" si="7"/>
        <v>521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550</v>
      </c>
      <c r="F21" s="9">
        <f t="shared" si="4"/>
        <v>2.0833333333333335</v>
      </c>
      <c r="G21" s="9">
        <f t="shared" si="5"/>
        <v>11.458333333333334</v>
      </c>
      <c r="H21" s="9">
        <f t="shared" si="6"/>
        <v>50</v>
      </c>
      <c r="I21" s="9">
        <f t="shared" si="7"/>
        <v>550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v>3</v>
      </c>
      <c r="F22" s="9">
        <f t="shared" si="4"/>
        <v>0.011363636363636364</v>
      </c>
      <c r="G22" s="9">
        <f t="shared" si="5"/>
        <v>0.0625</v>
      </c>
      <c r="H22" s="9">
        <f t="shared" si="6"/>
        <v>0.2727272727272727</v>
      </c>
      <c r="I22" s="9">
        <f t="shared" si="7"/>
        <v>3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>
        <v>16</v>
      </c>
      <c r="F23" s="9">
        <f t="shared" si="4"/>
        <v>0.06060606060606061</v>
      </c>
      <c r="G23" s="9">
        <f t="shared" si="5"/>
        <v>0.3333333333333333</v>
      </c>
      <c r="H23" s="9">
        <f t="shared" si="6"/>
        <v>1.4545454545454546</v>
      </c>
      <c r="I23" s="9">
        <f t="shared" si="7"/>
        <v>16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30</v>
      </c>
      <c r="F24" s="9">
        <f t="shared" si="4"/>
        <v>0.11363636363636363</v>
      </c>
      <c r="G24" s="9">
        <f t="shared" si="5"/>
        <v>0.625</v>
      </c>
      <c r="H24" s="9">
        <f t="shared" si="6"/>
        <v>2.727272727272727</v>
      </c>
      <c r="I24" s="12">
        <f t="shared" si="7"/>
        <v>30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11.291666666666668</v>
      </c>
      <c r="G25" s="20">
        <f>SUM(G15:G24)</f>
        <v>62.104166666666664</v>
      </c>
      <c r="H25" s="20">
        <f>SUM(H15:H24)</f>
        <v>271</v>
      </c>
      <c r="I25" s="21">
        <f>SUM(I15:I24)</f>
        <v>2981</v>
      </c>
    </row>
  </sheetData>
  <sheetProtection selectLockedCells="1" selectUnlockedCells="1"/>
  <mergeCells count="3">
    <mergeCell ref="A14:C14"/>
    <mergeCell ref="A25:C25"/>
    <mergeCell ref="A1:I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">
      <selection activeCell="D5" sqref="D5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9" ht="12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v>1046</v>
      </c>
      <c r="F3" s="9">
        <f aca="true" t="shared" si="0" ref="F3:F13">D3*E3/264</f>
        <v>3.962121212121212</v>
      </c>
      <c r="G3" s="9">
        <f aca="true" t="shared" si="1" ref="G3:G13">D3*E3/48</f>
        <v>21.791666666666668</v>
      </c>
      <c r="H3" s="9">
        <f aca="true" t="shared" si="2" ref="H3:H13">D3*E3/11</f>
        <v>95.0909090909091</v>
      </c>
      <c r="I3" s="9">
        <f aca="true" t="shared" si="3" ref="I3:I13">D3*E3</f>
        <v>1046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1192</v>
      </c>
      <c r="F4" s="9">
        <f t="shared" si="0"/>
        <v>4.515151515151516</v>
      </c>
      <c r="G4" s="9">
        <f t="shared" si="1"/>
        <v>24.833333333333332</v>
      </c>
      <c r="H4" s="9">
        <f t="shared" si="2"/>
        <v>108.36363636363636</v>
      </c>
      <c r="I4" s="9">
        <f t="shared" si="3"/>
        <v>1192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9</v>
      </c>
      <c r="F5" s="9">
        <f t="shared" si="0"/>
        <v>0.6818181818181818</v>
      </c>
      <c r="G5" s="9">
        <f t="shared" si="1"/>
        <v>3.75</v>
      </c>
      <c r="H5" s="9">
        <f t="shared" si="2"/>
        <v>16.363636363636363</v>
      </c>
      <c r="I5" s="9">
        <f t="shared" si="3"/>
        <v>180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34</v>
      </c>
      <c r="F6" s="9">
        <f t="shared" si="0"/>
        <v>0.25757575757575757</v>
      </c>
      <c r="G6" s="9">
        <f t="shared" si="1"/>
        <v>1.4166666666666667</v>
      </c>
      <c r="H6" s="9">
        <f t="shared" si="2"/>
        <v>6.181818181818182</v>
      </c>
      <c r="I6" s="9">
        <f t="shared" si="3"/>
        <v>68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168</v>
      </c>
      <c r="F7" s="9">
        <f t="shared" si="0"/>
        <v>0.6363636363636364</v>
      </c>
      <c r="G7" s="9">
        <f t="shared" si="1"/>
        <v>3.5</v>
      </c>
      <c r="H7" s="9">
        <f t="shared" si="2"/>
        <v>15.272727272727273</v>
      </c>
      <c r="I7" s="9">
        <f t="shared" si="3"/>
        <v>168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225</v>
      </c>
      <c r="F8" s="9">
        <f t="shared" si="0"/>
        <v>1.7045454545454546</v>
      </c>
      <c r="G8" s="9">
        <f t="shared" si="1"/>
        <v>9.375</v>
      </c>
      <c r="H8" s="9">
        <f t="shared" si="2"/>
        <v>40.90909090909091</v>
      </c>
      <c r="I8" s="9">
        <f t="shared" si="3"/>
        <v>450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509</v>
      </c>
      <c r="F11" s="9">
        <f t="shared" si="0"/>
        <v>3.856060606060606</v>
      </c>
      <c r="G11" s="9">
        <f t="shared" si="1"/>
        <v>21.208333333333332</v>
      </c>
      <c r="H11" s="9">
        <f t="shared" si="2"/>
        <v>92.54545454545455</v>
      </c>
      <c r="I11" s="9">
        <f t="shared" si="3"/>
        <v>1018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3</v>
      </c>
      <c r="F12" s="9">
        <f t="shared" si="0"/>
        <v>0.022727272727272728</v>
      </c>
      <c r="G12" s="9">
        <f t="shared" si="1"/>
        <v>0.125</v>
      </c>
      <c r="H12" s="9">
        <f t="shared" si="2"/>
        <v>0.5454545454545454</v>
      </c>
      <c r="I12" s="9">
        <f t="shared" si="3"/>
        <v>6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v>14</v>
      </c>
      <c r="F13" s="9">
        <f t="shared" si="0"/>
        <v>0.05303030303030303</v>
      </c>
      <c r="G13" s="9">
        <f t="shared" si="1"/>
        <v>0.2916666666666667</v>
      </c>
      <c r="H13" s="9">
        <f t="shared" si="2"/>
        <v>1.2727272727272727</v>
      </c>
      <c r="I13" s="12">
        <f t="shared" si="3"/>
        <v>14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15.68939393939394</v>
      </c>
      <c r="G14" s="15">
        <f>SUM(G3:G13)</f>
        <v>86.29166666666666</v>
      </c>
      <c r="H14" s="15">
        <f>SUM(H3:H13)</f>
        <v>376.54545454545456</v>
      </c>
      <c r="I14" s="16">
        <f>SUM(I3:I13)</f>
        <v>4142</v>
      </c>
    </row>
    <row r="15" spans="1:9" ht="45" customHeight="1">
      <c r="A15" s="7" t="s">
        <v>46</v>
      </c>
      <c r="B15" s="7" t="s">
        <v>16</v>
      </c>
      <c r="C15" s="4" t="s">
        <v>78</v>
      </c>
      <c r="D15" s="4">
        <v>0.8</v>
      </c>
      <c r="E15" s="8">
        <v>892</v>
      </c>
      <c r="F15" s="9">
        <f aca="true" t="shared" si="4" ref="F15:F24">D15*E15/264</f>
        <v>2.703030303030303</v>
      </c>
      <c r="G15" s="9">
        <f aca="true" t="shared" si="5" ref="G15:G24">D15*E15/48</f>
        <v>14.866666666666667</v>
      </c>
      <c r="H15" s="9">
        <f aca="true" t="shared" si="6" ref="H15:H24">D15*E15/11</f>
        <v>64.87272727272727</v>
      </c>
      <c r="I15" s="17">
        <f aca="true" t="shared" si="7" ref="I15:I24">D15*E15</f>
        <v>713.6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9</v>
      </c>
      <c r="F16" s="9">
        <f t="shared" si="4"/>
        <v>0.4431818181818182</v>
      </c>
      <c r="G16" s="9">
        <f t="shared" si="5"/>
        <v>2.4375</v>
      </c>
      <c r="H16" s="9">
        <f t="shared" si="6"/>
        <v>10.636363636363637</v>
      </c>
      <c r="I16" s="9">
        <f t="shared" si="7"/>
        <v>117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202</v>
      </c>
      <c r="F17" s="9">
        <f t="shared" si="4"/>
        <v>0.7651515151515151</v>
      </c>
      <c r="G17" s="9">
        <f t="shared" si="5"/>
        <v>4.208333333333333</v>
      </c>
      <c r="H17" s="9">
        <f t="shared" si="6"/>
        <v>18.363636363636363</v>
      </c>
      <c r="I17" s="9">
        <f t="shared" si="7"/>
        <v>202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/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/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225</v>
      </c>
      <c r="F20" s="9">
        <f t="shared" si="4"/>
        <v>0.8522727272727273</v>
      </c>
      <c r="G20" s="9">
        <f t="shared" si="5"/>
        <v>4.6875</v>
      </c>
      <c r="H20" s="9">
        <f t="shared" si="6"/>
        <v>20.454545454545453</v>
      </c>
      <c r="I20" s="9">
        <f t="shared" si="7"/>
        <v>225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509</v>
      </c>
      <c r="F21" s="9">
        <f t="shared" si="4"/>
        <v>1.928030303030303</v>
      </c>
      <c r="G21" s="9">
        <f t="shared" si="5"/>
        <v>10.604166666666666</v>
      </c>
      <c r="H21" s="9">
        <f t="shared" si="6"/>
        <v>46.27272727272727</v>
      </c>
      <c r="I21" s="9">
        <f t="shared" si="7"/>
        <v>509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v>14</v>
      </c>
      <c r="F22" s="9">
        <f t="shared" si="4"/>
        <v>0.05303030303030303</v>
      </c>
      <c r="G22" s="9">
        <f t="shared" si="5"/>
        <v>0.2916666666666667</v>
      </c>
      <c r="H22" s="9">
        <f t="shared" si="6"/>
        <v>1.2727272727272727</v>
      </c>
      <c r="I22" s="9">
        <f t="shared" si="7"/>
        <v>14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>
        <v>97</v>
      </c>
      <c r="F23" s="9">
        <f t="shared" si="4"/>
        <v>0.36742424242424243</v>
      </c>
      <c r="G23" s="9">
        <f t="shared" si="5"/>
        <v>2.0208333333333335</v>
      </c>
      <c r="H23" s="9">
        <f t="shared" si="6"/>
        <v>8.818181818181818</v>
      </c>
      <c r="I23" s="9">
        <f t="shared" si="7"/>
        <v>97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3</v>
      </c>
      <c r="F24" s="9">
        <f t="shared" si="4"/>
        <v>0.011363636363636364</v>
      </c>
      <c r="G24" s="9">
        <f t="shared" si="5"/>
        <v>0.0625</v>
      </c>
      <c r="H24" s="9">
        <f t="shared" si="6"/>
        <v>0.2727272727272727</v>
      </c>
      <c r="I24" s="12">
        <f t="shared" si="7"/>
        <v>3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7.123484848484848</v>
      </c>
      <c r="G25" s="20">
        <f>SUM(G15:G24)</f>
        <v>39.17916666666667</v>
      </c>
      <c r="H25" s="20">
        <f>SUM(H15:H24)</f>
        <v>170.96363636363637</v>
      </c>
      <c r="I25" s="21">
        <f>SUM(I15:I24)</f>
        <v>1880.6</v>
      </c>
    </row>
  </sheetData>
  <sheetProtection selectLockedCells="1" selectUnlockedCells="1"/>
  <mergeCells count="3">
    <mergeCell ref="A14:C14"/>
    <mergeCell ref="A25:C25"/>
    <mergeCell ref="A1:I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7">
      <selection activeCell="J41" sqref="J41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8" ht="12.75">
      <c r="A1" s="28" t="s">
        <v>0</v>
      </c>
      <c r="B1" s="28"/>
      <c r="C1" s="28"/>
      <c r="D1" s="28"/>
      <c r="G1" s="2" t="s">
        <v>1</v>
      </c>
      <c r="H1" s="2" t="s">
        <v>2</v>
      </c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v>1292</v>
      </c>
      <c r="F3" s="9">
        <f aca="true" t="shared" si="0" ref="F3:F13">D3*E3/264</f>
        <v>4.893939393939394</v>
      </c>
      <c r="G3" s="9">
        <f aca="true" t="shared" si="1" ref="G3:G13">D3*E3/48</f>
        <v>26.916666666666668</v>
      </c>
      <c r="H3" s="9">
        <f aca="true" t="shared" si="2" ref="H3:H13">D3*E3/11</f>
        <v>117.45454545454545</v>
      </c>
      <c r="I3" s="9">
        <f aca="true" t="shared" si="3" ref="I3:I13">D3*E3</f>
        <v>1292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1092</v>
      </c>
      <c r="F4" s="9">
        <f t="shared" si="0"/>
        <v>4.136363636363637</v>
      </c>
      <c r="G4" s="9">
        <f t="shared" si="1"/>
        <v>22.75</v>
      </c>
      <c r="H4" s="9">
        <f t="shared" si="2"/>
        <v>99.27272727272727</v>
      </c>
      <c r="I4" s="9">
        <f t="shared" si="3"/>
        <v>1092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11</v>
      </c>
      <c r="F5" s="9">
        <f t="shared" si="0"/>
        <v>0.8333333333333334</v>
      </c>
      <c r="G5" s="9">
        <f t="shared" si="1"/>
        <v>4.583333333333333</v>
      </c>
      <c r="H5" s="9">
        <f t="shared" si="2"/>
        <v>20</v>
      </c>
      <c r="I5" s="9">
        <f t="shared" si="3"/>
        <v>220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45</v>
      </c>
      <c r="F6" s="9">
        <f t="shared" si="0"/>
        <v>0.3409090909090909</v>
      </c>
      <c r="G6" s="9">
        <f t="shared" si="1"/>
        <v>1.875</v>
      </c>
      <c r="H6" s="9">
        <f t="shared" si="2"/>
        <v>8.181818181818182</v>
      </c>
      <c r="I6" s="9">
        <f t="shared" si="3"/>
        <v>90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206</v>
      </c>
      <c r="F7" s="9">
        <f t="shared" si="0"/>
        <v>0.7803030303030303</v>
      </c>
      <c r="G7" s="9">
        <f t="shared" si="1"/>
        <v>4.291666666666667</v>
      </c>
      <c r="H7" s="9">
        <f t="shared" si="2"/>
        <v>18.727272727272727</v>
      </c>
      <c r="I7" s="9">
        <f t="shared" si="3"/>
        <v>206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148</v>
      </c>
      <c r="F8" s="9">
        <f t="shared" si="0"/>
        <v>1.121212121212121</v>
      </c>
      <c r="G8" s="9">
        <f t="shared" si="1"/>
        <v>6.166666666666667</v>
      </c>
      <c r="H8" s="9">
        <f t="shared" si="2"/>
        <v>26.90909090909091</v>
      </c>
      <c r="I8" s="9">
        <f t="shared" si="3"/>
        <v>296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432</v>
      </c>
      <c r="F11" s="9">
        <f t="shared" si="0"/>
        <v>3.272727272727273</v>
      </c>
      <c r="G11" s="9">
        <f t="shared" si="1"/>
        <v>18</v>
      </c>
      <c r="H11" s="9">
        <f t="shared" si="2"/>
        <v>78.54545454545455</v>
      </c>
      <c r="I11" s="9">
        <f t="shared" si="3"/>
        <v>864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7</v>
      </c>
      <c r="F12" s="9">
        <f t="shared" si="0"/>
        <v>0.05303030303030303</v>
      </c>
      <c r="G12" s="9">
        <f t="shared" si="1"/>
        <v>0.2916666666666667</v>
      </c>
      <c r="H12" s="9">
        <f t="shared" si="2"/>
        <v>1.2727272727272727</v>
      </c>
      <c r="I12" s="9">
        <f t="shared" si="3"/>
        <v>14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v>16</v>
      </c>
      <c r="F13" s="9">
        <f t="shared" si="0"/>
        <v>0.06060606060606061</v>
      </c>
      <c r="G13" s="9">
        <f t="shared" si="1"/>
        <v>0.3333333333333333</v>
      </c>
      <c r="H13" s="9">
        <f t="shared" si="2"/>
        <v>1.4545454545454546</v>
      </c>
      <c r="I13" s="12">
        <f t="shared" si="3"/>
        <v>16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15.492424242424246</v>
      </c>
      <c r="G14" s="15">
        <f>SUM(G3:G13)</f>
        <v>85.20833333333334</v>
      </c>
      <c r="H14" s="15">
        <f>SUM(H3:H13)</f>
        <v>371.8181818181818</v>
      </c>
      <c r="I14" s="16">
        <f>SUM(I3:I13)</f>
        <v>4090</v>
      </c>
    </row>
    <row r="15" spans="1:9" ht="45" customHeight="1">
      <c r="A15" s="7" t="s">
        <v>46</v>
      </c>
      <c r="B15" s="7" t="s">
        <v>16</v>
      </c>
      <c r="C15" s="4" t="s">
        <v>47</v>
      </c>
      <c r="D15" s="4">
        <v>0.8</v>
      </c>
      <c r="E15" s="8">
        <v>1092</v>
      </c>
      <c r="F15" s="9">
        <f aca="true" t="shared" si="4" ref="F15:F24">D15*E15/264</f>
        <v>3.309090909090909</v>
      </c>
      <c r="G15" s="9">
        <f aca="true" t="shared" si="5" ref="G15:G24">D15*E15/48</f>
        <v>18.2</v>
      </c>
      <c r="H15" s="9">
        <f aca="true" t="shared" si="6" ref="H15:H24">D15*E15/11</f>
        <v>79.41818181818182</v>
      </c>
      <c r="I15" s="17">
        <f aca="true" t="shared" si="7" ref="I15:I24">D15*E15</f>
        <v>873.6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11</v>
      </c>
      <c r="F16" s="9">
        <f t="shared" si="4"/>
        <v>0.5416666666666666</v>
      </c>
      <c r="G16" s="9">
        <f t="shared" si="5"/>
        <v>2.9791666666666665</v>
      </c>
      <c r="H16" s="9">
        <f t="shared" si="6"/>
        <v>13</v>
      </c>
      <c r="I16" s="9">
        <f t="shared" si="7"/>
        <v>143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251</v>
      </c>
      <c r="F17" s="9">
        <f t="shared" si="4"/>
        <v>0.9507575757575758</v>
      </c>
      <c r="G17" s="9">
        <f t="shared" si="5"/>
        <v>5.229166666666667</v>
      </c>
      <c r="H17" s="9">
        <f t="shared" si="6"/>
        <v>22.818181818181817</v>
      </c>
      <c r="I17" s="9">
        <f t="shared" si="7"/>
        <v>251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/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/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148</v>
      </c>
      <c r="F20" s="9">
        <f t="shared" si="4"/>
        <v>0.5606060606060606</v>
      </c>
      <c r="G20" s="9">
        <f t="shared" si="5"/>
        <v>3.0833333333333335</v>
      </c>
      <c r="H20" s="9">
        <f t="shared" si="6"/>
        <v>13.454545454545455</v>
      </c>
      <c r="I20" s="9">
        <f t="shared" si="7"/>
        <v>148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432</v>
      </c>
      <c r="F21" s="9">
        <f t="shared" si="4"/>
        <v>1.6363636363636365</v>
      </c>
      <c r="G21" s="9">
        <f t="shared" si="5"/>
        <v>9</v>
      </c>
      <c r="H21" s="9">
        <f t="shared" si="6"/>
        <v>39.27272727272727</v>
      </c>
      <c r="I21" s="9">
        <f t="shared" si="7"/>
        <v>432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v>16</v>
      </c>
      <c r="F22" s="9">
        <f t="shared" si="4"/>
        <v>0.06060606060606061</v>
      </c>
      <c r="G22" s="9">
        <f t="shared" si="5"/>
        <v>0.3333333333333333</v>
      </c>
      <c r="H22" s="9">
        <f t="shared" si="6"/>
        <v>1.4545454545454546</v>
      </c>
      <c r="I22" s="9">
        <f t="shared" si="7"/>
        <v>16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>
        <v>9</v>
      </c>
      <c r="F23" s="9">
        <f t="shared" si="4"/>
        <v>0.03409090909090909</v>
      </c>
      <c r="G23" s="9">
        <f t="shared" si="5"/>
        <v>0.1875</v>
      </c>
      <c r="H23" s="9">
        <f t="shared" si="6"/>
        <v>0.8181818181818182</v>
      </c>
      <c r="I23" s="9">
        <f t="shared" si="7"/>
        <v>9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7</v>
      </c>
      <c r="F24" s="9">
        <f t="shared" si="4"/>
        <v>0.026515151515151516</v>
      </c>
      <c r="G24" s="9">
        <f t="shared" si="5"/>
        <v>0.14583333333333334</v>
      </c>
      <c r="H24" s="9">
        <f t="shared" si="6"/>
        <v>0.6363636363636364</v>
      </c>
      <c r="I24" s="12">
        <f t="shared" si="7"/>
        <v>7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7.11969696969697</v>
      </c>
      <c r="G25" s="20">
        <f>SUM(G15:G24)</f>
        <v>39.15833333333334</v>
      </c>
      <c r="H25" s="20">
        <f>SUM(H15:H24)</f>
        <v>170.87272727272727</v>
      </c>
      <c r="I25" s="21">
        <f>SUM(I15:I24)</f>
        <v>1879.6</v>
      </c>
    </row>
  </sheetData>
  <sheetProtection selectLockedCells="1" selectUnlockedCells="1"/>
  <mergeCells count="3">
    <mergeCell ref="A1:D1"/>
    <mergeCell ref="A14:C14"/>
    <mergeCell ref="A25:C2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7">
      <selection activeCell="E25" sqref="E25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8" ht="12.75">
      <c r="A1" s="28" t="s">
        <v>0</v>
      </c>
      <c r="B1" s="28"/>
      <c r="C1" s="28"/>
      <c r="D1" s="28"/>
      <c r="G1" s="2" t="s">
        <v>1</v>
      </c>
      <c r="H1" s="2" t="s">
        <v>2</v>
      </c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v>964</v>
      </c>
      <c r="F3" s="9">
        <f aca="true" t="shared" si="0" ref="F3:F13">D3*E3/264</f>
        <v>3.6515151515151514</v>
      </c>
      <c r="G3" s="9">
        <f aca="true" t="shared" si="1" ref="G3:G13">D3*E3/48</f>
        <v>20.083333333333332</v>
      </c>
      <c r="H3" s="9">
        <f aca="true" t="shared" si="2" ref="H3:H13">D3*E3/11</f>
        <v>87.63636363636364</v>
      </c>
      <c r="I3" s="9">
        <f aca="true" t="shared" si="3" ref="I3:I13">D3*E3</f>
        <v>964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848</v>
      </c>
      <c r="F4" s="9">
        <f t="shared" si="0"/>
        <v>3.212121212121212</v>
      </c>
      <c r="G4" s="9">
        <f t="shared" si="1"/>
        <v>17.666666666666668</v>
      </c>
      <c r="H4" s="9">
        <f t="shared" si="2"/>
        <v>77.0909090909091</v>
      </c>
      <c r="I4" s="9">
        <f t="shared" si="3"/>
        <v>848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9</v>
      </c>
      <c r="F5" s="9">
        <f t="shared" si="0"/>
        <v>0.6818181818181818</v>
      </c>
      <c r="G5" s="9">
        <f t="shared" si="1"/>
        <v>3.75</v>
      </c>
      <c r="H5" s="9">
        <f t="shared" si="2"/>
        <v>16.363636363636363</v>
      </c>
      <c r="I5" s="9">
        <f t="shared" si="3"/>
        <v>180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37</v>
      </c>
      <c r="F6" s="9">
        <f t="shared" si="0"/>
        <v>0.2803030303030303</v>
      </c>
      <c r="G6" s="9">
        <f t="shared" si="1"/>
        <v>1.5416666666666667</v>
      </c>
      <c r="H6" s="9">
        <f t="shared" si="2"/>
        <v>6.7272727272727275</v>
      </c>
      <c r="I6" s="9">
        <f t="shared" si="3"/>
        <v>74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122</v>
      </c>
      <c r="F7" s="9">
        <f t="shared" si="0"/>
        <v>0.4621212121212121</v>
      </c>
      <c r="G7" s="9">
        <f t="shared" si="1"/>
        <v>2.5416666666666665</v>
      </c>
      <c r="H7" s="9">
        <f t="shared" si="2"/>
        <v>11.090909090909092</v>
      </c>
      <c r="I7" s="9">
        <f t="shared" si="3"/>
        <v>122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267</v>
      </c>
      <c r="F8" s="9">
        <f t="shared" si="0"/>
        <v>2.022727272727273</v>
      </c>
      <c r="G8" s="9">
        <f t="shared" si="1"/>
        <v>11.125</v>
      </c>
      <c r="H8" s="9">
        <f t="shared" si="2"/>
        <v>48.54545454545455</v>
      </c>
      <c r="I8" s="9">
        <f t="shared" si="3"/>
        <v>534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500</v>
      </c>
      <c r="F11" s="9">
        <f t="shared" si="0"/>
        <v>3.787878787878788</v>
      </c>
      <c r="G11" s="9">
        <f t="shared" si="1"/>
        <v>20.833333333333332</v>
      </c>
      <c r="H11" s="9">
        <f t="shared" si="2"/>
        <v>90.9090909090909</v>
      </c>
      <c r="I11" s="9">
        <f t="shared" si="3"/>
        <v>1000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19</v>
      </c>
      <c r="F12" s="9">
        <f t="shared" si="0"/>
        <v>0.14393939393939395</v>
      </c>
      <c r="G12" s="9">
        <f t="shared" si="1"/>
        <v>0.7916666666666666</v>
      </c>
      <c r="H12" s="9">
        <f t="shared" si="2"/>
        <v>3.4545454545454546</v>
      </c>
      <c r="I12" s="9">
        <f t="shared" si="3"/>
        <v>38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v>16</v>
      </c>
      <c r="F13" s="9">
        <f t="shared" si="0"/>
        <v>0.06060606060606061</v>
      </c>
      <c r="G13" s="9">
        <f t="shared" si="1"/>
        <v>0.3333333333333333</v>
      </c>
      <c r="H13" s="9">
        <f t="shared" si="2"/>
        <v>1.4545454545454546</v>
      </c>
      <c r="I13" s="12">
        <f t="shared" si="3"/>
        <v>16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14.303030303030303</v>
      </c>
      <c r="G14" s="15">
        <f>SUM(G3:G13)</f>
        <v>78.66666666666666</v>
      </c>
      <c r="H14" s="15">
        <f>SUM(H3:H13)</f>
        <v>343.27272727272725</v>
      </c>
      <c r="I14" s="16">
        <f>SUM(I3:I13)</f>
        <v>3776</v>
      </c>
    </row>
    <row r="15" spans="1:9" ht="45" customHeight="1">
      <c r="A15" s="7" t="s">
        <v>46</v>
      </c>
      <c r="B15" s="7" t="s">
        <v>16</v>
      </c>
      <c r="C15" s="4" t="s">
        <v>47</v>
      </c>
      <c r="D15" s="4">
        <v>0.8</v>
      </c>
      <c r="E15" s="8">
        <v>848</v>
      </c>
      <c r="F15" s="9">
        <f aca="true" t="shared" si="4" ref="F15:F24">D15*E15/264</f>
        <v>2.5696969696969703</v>
      </c>
      <c r="G15" s="9">
        <f aca="true" t="shared" si="5" ref="G15:G24">D15*E15/48</f>
        <v>14.133333333333335</v>
      </c>
      <c r="H15" s="9">
        <f aca="true" t="shared" si="6" ref="H15:H24">D15*E15/11</f>
        <v>61.67272727272728</v>
      </c>
      <c r="I15" s="17">
        <f aca="true" t="shared" si="7" ref="I15:I24">D15*E15</f>
        <v>678.4000000000001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9</v>
      </c>
      <c r="F16" s="9">
        <f t="shared" si="4"/>
        <v>0.4431818181818182</v>
      </c>
      <c r="G16" s="9">
        <f t="shared" si="5"/>
        <v>2.4375</v>
      </c>
      <c r="H16" s="9">
        <f t="shared" si="6"/>
        <v>10.636363636363637</v>
      </c>
      <c r="I16" s="9">
        <f t="shared" si="7"/>
        <v>117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159</v>
      </c>
      <c r="F17" s="9">
        <f t="shared" si="4"/>
        <v>0.6022727272727273</v>
      </c>
      <c r="G17" s="9">
        <f t="shared" si="5"/>
        <v>3.3125</v>
      </c>
      <c r="H17" s="9">
        <f t="shared" si="6"/>
        <v>14.454545454545455</v>
      </c>
      <c r="I17" s="9">
        <f t="shared" si="7"/>
        <v>159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/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/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267</v>
      </c>
      <c r="F20" s="9">
        <f t="shared" si="4"/>
        <v>1.0113636363636365</v>
      </c>
      <c r="G20" s="9">
        <f t="shared" si="5"/>
        <v>5.5625</v>
      </c>
      <c r="H20" s="9">
        <f t="shared" si="6"/>
        <v>24.272727272727273</v>
      </c>
      <c r="I20" s="9">
        <f t="shared" si="7"/>
        <v>267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500</v>
      </c>
      <c r="F21" s="9">
        <f t="shared" si="4"/>
        <v>1.893939393939394</v>
      </c>
      <c r="G21" s="9">
        <f t="shared" si="5"/>
        <v>10.416666666666666</v>
      </c>
      <c r="H21" s="9">
        <f t="shared" si="6"/>
        <v>45.45454545454545</v>
      </c>
      <c r="I21" s="9">
        <f t="shared" si="7"/>
        <v>500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v>16</v>
      </c>
      <c r="F22" s="9">
        <f t="shared" si="4"/>
        <v>0.06060606060606061</v>
      </c>
      <c r="G22" s="9">
        <f t="shared" si="5"/>
        <v>0.3333333333333333</v>
      </c>
      <c r="H22" s="9">
        <f t="shared" si="6"/>
        <v>1.4545454545454546</v>
      </c>
      <c r="I22" s="9">
        <f t="shared" si="7"/>
        <v>16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>
        <v>153</v>
      </c>
      <c r="F23" s="9">
        <f t="shared" si="4"/>
        <v>0.5795454545454546</v>
      </c>
      <c r="G23" s="9">
        <f t="shared" si="5"/>
        <v>3.1875</v>
      </c>
      <c r="H23" s="9">
        <f t="shared" si="6"/>
        <v>13.909090909090908</v>
      </c>
      <c r="I23" s="9">
        <f t="shared" si="7"/>
        <v>153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19</v>
      </c>
      <c r="F24" s="9">
        <f t="shared" si="4"/>
        <v>0.07196969696969698</v>
      </c>
      <c r="G24" s="9">
        <f t="shared" si="5"/>
        <v>0.3958333333333333</v>
      </c>
      <c r="H24" s="9">
        <f t="shared" si="6"/>
        <v>1.7272727272727273</v>
      </c>
      <c r="I24" s="12">
        <f t="shared" si="7"/>
        <v>19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7.232575757575759</v>
      </c>
      <c r="G25" s="20">
        <f>SUM(G15:G24)</f>
        <v>39.77916666666667</v>
      </c>
      <c r="H25" s="20">
        <f>SUM(H15:H24)</f>
        <v>173.5818181818182</v>
      </c>
      <c r="I25" s="21">
        <f>SUM(I15:I24)</f>
        <v>1909.4</v>
      </c>
    </row>
  </sheetData>
  <sheetProtection selectLockedCells="1" selectUnlockedCells="1"/>
  <mergeCells count="3">
    <mergeCell ref="A1:D1"/>
    <mergeCell ref="A14:C14"/>
    <mergeCell ref="A25:C2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">
      <selection activeCell="L14" sqref="L14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9" ht="12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v>817</v>
      </c>
      <c r="F3" s="9">
        <f aca="true" t="shared" si="0" ref="F3:F13">D3*E3/264</f>
        <v>3.0946969696969697</v>
      </c>
      <c r="G3" s="9">
        <f aca="true" t="shared" si="1" ref="G3:G13">D3*E3/48</f>
        <v>17.020833333333332</v>
      </c>
      <c r="H3" s="9">
        <f aca="true" t="shared" si="2" ref="H3:H13">D3*E3/11</f>
        <v>74.27272727272727</v>
      </c>
      <c r="I3" s="9">
        <f aca="true" t="shared" si="3" ref="I3:I13">D3*E3</f>
        <v>817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687</v>
      </c>
      <c r="F4" s="9">
        <f t="shared" si="0"/>
        <v>2.602272727272727</v>
      </c>
      <c r="G4" s="9">
        <f t="shared" si="1"/>
        <v>14.3125</v>
      </c>
      <c r="H4" s="9">
        <f t="shared" si="2"/>
        <v>62.45454545454545</v>
      </c>
      <c r="I4" s="9">
        <f t="shared" si="3"/>
        <v>687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7</v>
      </c>
      <c r="F5" s="9">
        <f t="shared" si="0"/>
        <v>0.5303030303030303</v>
      </c>
      <c r="G5" s="9">
        <f t="shared" si="1"/>
        <v>2.9166666666666665</v>
      </c>
      <c r="H5" s="9">
        <f t="shared" si="2"/>
        <v>12.727272727272727</v>
      </c>
      <c r="I5" s="9">
        <f t="shared" si="3"/>
        <v>140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29</v>
      </c>
      <c r="F6" s="9">
        <f t="shared" si="0"/>
        <v>0.2196969696969697</v>
      </c>
      <c r="G6" s="9">
        <f t="shared" si="1"/>
        <v>1.2083333333333333</v>
      </c>
      <c r="H6" s="9">
        <f t="shared" si="2"/>
        <v>5.2727272727272725</v>
      </c>
      <c r="I6" s="9">
        <f t="shared" si="3"/>
        <v>58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165</v>
      </c>
      <c r="F7" s="9">
        <f t="shared" si="0"/>
        <v>0.625</v>
      </c>
      <c r="G7" s="9">
        <f t="shared" si="1"/>
        <v>3.4375</v>
      </c>
      <c r="H7" s="9">
        <f t="shared" si="2"/>
        <v>15</v>
      </c>
      <c r="I7" s="9">
        <f t="shared" si="3"/>
        <v>165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143</v>
      </c>
      <c r="F8" s="9">
        <f t="shared" si="0"/>
        <v>1.0833333333333333</v>
      </c>
      <c r="G8" s="9">
        <f t="shared" si="1"/>
        <v>5.958333333333333</v>
      </c>
      <c r="H8" s="9">
        <f t="shared" si="2"/>
        <v>26</v>
      </c>
      <c r="I8" s="9">
        <f t="shared" si="3"/>
        <v>286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390</v>
      </c>
      <c r="F11" s="9">
        <f t="shared" si="0"/>
        <v>2.9545454545454546</v>
      </c>
      <c r="G11" s="9">
        <f t="shared" si="1"/>
        <v>16.25</v>
      </c>
      <c r="H11" s="9">
        <f t="shared" si="2"/>
        <v>70.9090909090909</v>
      </c>
      <c r="I11" s="9">
        <f t="shared" si="3"/>
        <v>780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16</v>
      </c>
      <c r="F12" s="9">
        <f t="shared" si="0"/>
        <v>0.12121212121212122</v>
      </c>
      <c r="G12" s="9">
        <f t="shared" si="1"/>
        <v>0.6666666666666666</v>
      </c>
      <c r="H12" s="9">
        <f t="shared" si="2"/>
        <v>2.909090909090909</v>
      </c>
      <c r="I12" s="9">
        <f t="shared" si="3"/>
        <v>32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v>4</v>
      </c>
      <c r="F13" s="9">
        <f t="shared" si="0"/>
        <v>0.015151515151515152</v>
      </c>
      <c r="G13" s="9">
        <f t="shared" si="1"/>
        <v>0.08333333333333333</v>
      </c>
      <c r="H13" s="9">
        <f t="shared" si="2"/>
        <v>0.36363636363636365</v>
      </c>
      <c r="I13" s="12">
        <f t="shared" si="3"/>
        <v>4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11.246212121212123</v>
      </c>
      <c r="G14" s="15">
        <f>SUM(G3:G13)</f>
        <v>61.85416666666667</v>
      </c>
      <c r="H14" s="15">
        <f>SUM(H3:H13)</f>
        <v>269.90909090909093</v>
      </c>
      <c r="I14" s="16">
        <f>SUM(I3:I13)</f>
        <v>2969</v>
      </c>
    </row>
    <row r="15" spans="1:9" ht="45" customHeight="1">
      <c r="A15" s="7" t="s">
        <v>46</v>
      </c>
      <c r="B15" s="7" t="s">
        <v>16</v>
      </c>
      <c r="C15" s="4" t="s">
        <v>47</v>
      </c>
      <c r="D15" s="4">
        <v>0.8</v>
      </c>
      <c r="E15" s="8">
        <v>687</v>
      </c>
      <c r="F15" s="9">
        <f aca="true" t="shared" si="4" ref="F15:F24">D15*E15/264</f>
        <v>2.081818181818182</v>
      </c>
      <c r="G15" s="9">
        <f aca="true" t="shared" si="5" ref="G15:G24">D15*E15/48</f>
        <v>11.450000000000001</v>
      </c>
      <c r="H15" s="9">
        <f aca="true" t="shared" si="6" ref="H15:H24">D15*E15/11</f>
        <v>49.96363636363637</v>
      </c>
      <c r="I15" s="17">
        <f aca="true" t="shared" si="7" ref="I15:I24">D15*E15</f>
        <v>549.6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7</v>
      </c>
      <c r="F16" s="9">
        <f t="shared" si="4"/>
        <v>0.3446969696969697</v>
      </c>
      <c r="G16" s="9">
        <f t="shared" si="5"/>
        <v>1.8958333333333333</v>
      </c>
      <c r="H16" s="9">
        <f t="shared" si="6"/>
        <v>8.272727272727273</v>
      </c>
      <c r="I16" s="9">
        <f t="shared" si="7"/>
        <v>91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194</v>
      </c>
      <c r="F17" s="9">
        <f t="shared" si="4"/>
        <v>0.7348484848484849</v>
      </c>
      <c r="G17" s="9">
        <f t="shared" si="5"/>
        <v>4.041666666666667</v>
      </c>
      <c r="H17" s="9">
        <f t="shared" si="6"/>
        <v>17.636363636363637</v>
      </c>
      <c r="I17" s="9">
        <f t="shared" si="7"/>
        <v>194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/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/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143</v>
      </c>
      <c r="F20" s="9">
        <f t="shared" si="4"/>
        <v>0.5416666666666666</v>
      </c>
      <c r="G20" s="9">
        <f t="shared" si="5"/>
        <v>2.9791666666666665</v>
      </c>
      <c r="H20" s="9">
        <f t="shared" si="6"/>
        <v>13</v>
      </c>
      <c r="I20" s="9">
        <f t="shared" si="7"/>
        <v>143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390</v>
      </c>
      <c r="F21" s="9">
        <f t="shared" si="4"/>
        <v>1.4772727272727273</v>
      </c>
      <c r="G21" s="9">
        <f t="shared" si="5"/>
        <v>8.125</v>
      </c>
      <c r="H21" s="9">
        <f t="shared" si="6"/>
        <v>35.45454545454545</v>
      </c>
      <c r="I21" s="9">
        <f t="shared" si="7"/>
        <v>390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v>4</v>
      </c>
      <c r="F22" s="9">
        <f t="shared" si="4"/>
        <v>0.015151515151515152</v>
      </c>
      <c r="G22" s="9">
        <f t="shared" si="5"/>
        <v>0.08333333333333333</v>
      </c>
      <c r="H22" s="9">
        <f t="shared" si="6"/>
        <v>0.36363636363636365</v>
      </c>
      <c r="I22" s="9">
        <f t="shared" si="7"/>
        <v>4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>
        <v>23</v>
      </c>
      <c r="F23" s="9">
        <f t="shared" si="4"/>
        <v>0.08712121212121213</v>
      </c>
      <c r="G23" s="9">
        <f t="shared" si="5"/>
        <v>0.4791666666666667</v>
      </c>
      <c r="H23" s="9">
        <f t="shared" si="6"/>
        <v>2.090909090909091</v>
      </c>
      <c r="I23" s="9">
        <f t="shared" si="7"/>
        <v>23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16</v>
      </c>
      <c r="F24" s="9">
        <f t="shared" si="4"/>
        <v>0.06060606060606061</v>
      </c>
      <c r="G24" s="9">
        <f t="shared" si="5"/>
        <v>0.3333333333333333</v>
      </c>
      <c r="H24" s="9">
        <f t="shared" si="6"/>
        <v>1.4545454545454546</v>
      </c>
      <c r="I24" s="12">
        <f t="shared" si="7"/>
        <v>16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5.343181818181819</v>
      </c>
      <c r="G25" s="20">
        <f>SUM(G15:G24)</f>
        <v>29.387500000000003</v>
      </c>
      <c r="H25" s="20">
        <f>SUM(H15:H24)</f>
        <v>128.23636363636365</v>
      </c>
      <c r="I25" s="21">
        <f>SUM(I15:I24)</f>
        <v>1410.6</v>
      </c>
    </row>
  </sheetData>
  <sheetProtection selectLockedCells="1" selectUnlockedCells="1"/>
  <mergeCells count="3">
    <mergeCell ref="A14:C14"/>
    <mergeCell ref="A25:C25"/>
    <mergeCell ref="A1:I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5"/>
  <sheetViews>
    <sheetView zoomScale="85" zoomScaleNormal="85" zoomScalePageLayoutView="0" workbookViewId="0" topLeftCell="A17">
      <selection activeCell="G42" sqref="G42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8" ht="49.5" customHeight="1">
      <c r="A1" s="28" t="s">
        <v>0</v>
      </c>
      <c r="B1" s="28"/>
      <c r="C1" s="28"/>
      <c r="D1" s="28"/>
      <c r="G1" s="2" t="s">
        <v>1</v>
      </c>
      <c r="H1" s="2" t="s">
        <v>2</v>
      </c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v>1408</v>
      </c>
      <c r="F3" s="9">
        <f aca="true" t="shared" si="0" ref="F3:F13">D3*E3/264</f>
        <v>5.333333333333333</v>
      </c>
      <c r="G3" s="9">
        <f aca="true" t="shared" si="1" ref="G3:G13">D3*E3/48</f>
        <v>29.333333333333332</v>
      </c>
      <c r="H3" s="9">
        <f aca="true" t="shared" si="2" ref="H3:H13">D3*E3/11</f>
        <v>128</v>
      </c>
      <c r="I3" s="9">
        <f aca="true" t="shared" si="3" ref="I3:I13">D3*E3</f>
        <v>1408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1148</v>
      </c>
      <c r="F4" s="9">
        <f t="shared" si="0"/>
        <v>4.348484848484849</v>
      </c>
      <c r="G4" s="9">
        <f t="shared" si="1"/>
        <v>23.916666666666668</v>
      </c>
      <c r="H4" s="9">
        <f t="shared" si="2"/>
        <v>104.36363636363636</v>
      </c>
      <c r="I4" s="9">
        <f t="shared" si="3"/>
        <v>1148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20</v>
      </c>
      <c r="F5" s="9">
        <f t="shared" si="0"/>
        <v>1.5151515151515151</v>
      </c>
      <c r="G5" s="9">
        <f t="shared" si="1"/>
        <v>8.333333333333334</v>
      </c>
      <c r="H5" s="9">
        <f t="shared" si="2"/>
        <v>36.36363636363637</v>
      </c>
      <c r="I5" s="9">
        <f t="shared" si="3"/>
        <v>400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74</v>
      </c>
      <c r="F6" s="9">
        <f t="shared" si="0"/>
        <v>0.5606060606060606</v>
      </c>
      <c r="G6" s="9">
        <f t="shared" si="1"/>
        <v>3.0833333333333335</v>
      </c>
      <c r="H6" s="9">
        <f t="shared" si="2"/>
        <v>13.454545454545455</v>
      </c>
      <c r="I6" s="9">
        <f t="shared" si="3"/>
        <v>148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243</v>
      </c>
      <c r="F7" s="9">
        <f t="shared" si="0"/>
        <v>0.9204545454545454</v>
      </c>
      <c r="G7" s="9">
        <f t="shared" si="1"/>
        <v>5.0625</v>
      </c>
      <c r="H7" s="9">
        <f t="shared" si="2"/>
        <v>22.09090909090909</v>
      </c>
      <c r="I7" s="9">
        <f t="shared" si="3"/>
        <v>243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308</v>
      </c>
      <c r="F8" s="9">
        <f t="shared" si="0"/>
        <v>2.3333333333333335</v>
      </c>
      <c r="G8" s="9">
        <f t="shared" si="1"/>
        <v>12.833333333333334</v>
      </c>
      <c r="H8" s="9">
        <f t="shared" si="2"/>
        <v>56</v>
      </c>
      <c r="I8" s="9">
        <f t="shared" si="3"/>
        <v>616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670</v>
      </c>
      <c r="F11" s="9">
        <f t="shared" si="0"/>
        <v>5.075757575757576</v>
      </c>
      <c r="G11" s="9">
        <f t="shared" si="1"/>
        <v>27.916666666666668</v>
      </c>
      <c r="H11" s="9">
        <f t="shared" si="2"/>
        <v>121.81818181818181</v>
      </c>
      <c r="I11" s="9">
        <f t="shared" si="3"/>
        <v>1340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22</v>
      </c>
      <c r="F12" s="9">
        <f t="shared" si="0"/>
        <v>0.16666666666666666</v>
      </c>
      <c r="G12" s="9">
        <f t="shared" si="1"/>
        <v>0.9166666666666666</v>
      </c>
      <c r="H12" s="9">
        <f t="shared" si="2"/>
        <v>4</v>
      </c>
      <c r="I12" s="9">
        <f t="shared" si="3"/>
        <v>44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v>16</v>
      </c>
      <c r="F13" s="9">
        <f t="shared" si="0"/>
        <v>0.06060606060606061</v>
      </c>
      <c r="G13" s="9">
        <f t="shared" si="1"/>
        <v>0.3333333333333333</v>
      </c>
      <c r="H13" s="9">
        <f t="shared" si="2"/>
        <v>1.4545454545454546</v>
      </c>
      <c r="I13" s="12">
        <f t="shared" si="3"/>
        <v>16</v>
      </c>
    </row>
    <row r="14" spans="1:10" ht="31.5" customHeight="1">
      <c r="A14" s="26" t="s">
        <v>45</v>
      </c>
      <c r="B14" s="26"/>
      <c r="C14" s="26"/>
      <c r="D14" s="4"/>
      <c r="E14" s="13"/>
      <c r="F14" s="14">
        <f>SUM(F3:F13)</f>
        <v>20.31439393939394</v>
      </c>
      <c r="G14" s="15">
        <f>SUM(G3:G13)</f>
        <v>111.72916666666667</v>
      </c>
      <c r="H14" s="15">
        <f>SUM(H3:H13)</f>
        <v>487.5454545454545</v>
      </c>
      <c r="I14" s="16">
        <f>SUM(I3:I13)</f>
        <v>5363</v>
      </c>
      <c r="J14" s="24"/>
    </row>
    <row r="15" spans="1:9" ht="45" customHeight="1">
      <c r="A15" s="7" t="s">
        <v>46</v>
      </c>
      <c r="B15" s="7" t="s">
        <v>16</v>
      </c>
      <c r="C15" s="4" t="s">
        <v>47</v>
      </c>
      <c r="D15" s="4">
        <v>0.8</v>
      </c>
      <c r="E15" s="8">
        <v>1148</v>
      </c>
      <c r="F15" s="9">
        <f aca="true" t="shared" si="4" ref="F15:F24">D15*E15/264</f>
        <v>3.478787878787879</v>
      </c>
      <c r="G15" s="9">
        <f aca="true" t="shared" si="5" ref="G15:G24">D15*E15/48</f>
        <v>19.133333333333336</v>
      </c>
      <c r="H15" s="9">
        <f aca="true" t="shared" si="6" ref="H15:H24">D15*E15/11</f>
        <v>83.4909090909091</v>
      </c>
      <c r="I15" s="17">
        <f aca="true" t="shared" si="7" ref="I15:I24">D15*E15</f>
        <v>918.4000000000001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20</v>
      </c>
      <c r="F16" s="9">
        <f t="shared" si="4"/>
        <v>0.9848484848484849</v>
      </c>
      <c r="G16" s="9">
        <f t="shared" si="5"/>
        <v>5.416666666666667</v>
      </c>
      <c r="H16" s="9">
        <f t="shared" si="6"/>
        <v>23.636363636363637</v>
      </c>
      <c r="I16" s="9">
        <f t="shared" si="7"/>
        <v>260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317</v>
      </c>
      <c r="F17" s="9">
        <f t="shared" si="4"/>
        <v>1.2007575757575757</v>
      </c>
      <c r="G17" s="9">
        <f t="shared" si="5"/>
        <v>6.604166666666667</v>
      </c>
      <c r="H17" s="9">
        <f t="shared" si="6"/>
        <v>28.818181818181817</v>
      </c>
      <c r="I17" s="9">
        <f t="shared" si="7"/>
        <v>317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/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/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308</v>
      </c>
      <c r="F20" s="9">
        <f t="shared" si="4"/>
        <v>1.1666666666666667</v>
      </c>
      <c r="G20" s="9">
        <f t="shared" si="5"/>
        <v>6.416666666666667</v>
      </c>
      <c r="H20" s="9">
        <f t="shared" si="6"/>
        <v>28</v>
      </c>
      <c r="I20" s="9">
        <f t="shared" si="7"/>
        <v>308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670</v>
      </c>
      <c r="F21" s="9">
        <f t="shared" si="4"/>
        <v>2.537878787878788</v>
      </c>
      <c r="G21" s="9">
        <f t="shared" si="5"/>
        <v>13.958333333333334</v>
      </c>
      <c r="H21" s="9">
        <f t="shared" si="6"/>
        <v>60.90909090909091</v>
      </c>
      <c r="I21" s="9">
        <f t="shared" si="7"/>
        <v>670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v>16</v>
      </c>
      <c r="F22" s="9">
        <f t="shared" si="4"/>
        <v>0.06060606060606061</v>
      </c>
      <c r="G22" s="9">
        <f t="shared" si="5"/>
        <v>0.3333333333333333</v>
      </c>
      <c r="H22" s="9">
        <f t="shared" si="6"/>
        <v>1.4545454545454546</v>
      </c>
      <c r="I22" s="9">
        <f t="shared" si="7"/>
        <v>16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>
        <v>145</v>
      </c>
      <c r="F23" s="9">
        <f t="shared" si="4"/>
        <v>0.5492424242424242</v>
      </c>
      <c r="G23" s="9">
        <f t="shared" si="5"/>
        <v>3.0208333333333335</v>
      </c>
      <c r="H23" s="9">
        <f t="shared" si="6"/>
        <v>13.181818181818182</v>
      </c>
      <c r="I23" s="9">
        <f t="shared" si="7"/>
        <v>145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22</v>
      </c>
      <c r="F24" s="9">
        <f t="shared" si="4"/>
        <v>0.08333333333333333</v>
      </c>
      <c r="G24" s="9">
        <f t="shared" si="5"/>
        <v>0.4583333333333333</v>
      </c>
      <c r="H24" s="9">
        <f t="shared" si="6"/>
        <v>2</v>
      </c>
      <c r="I24" s="12">
        <f t="shared" si="7"/>
        <v>22</v>
      </c>
    </row>
    <row r="25" spans="1:10" ht="27" customHeight="1">
      <c r="A25" s="26" t="s">
        <v>72</v>
      </c>
      <c r="B25" s="26"/>
      <c r="C25" s="26"/>
      <c r="D25" s="4"/>
      <c r="E25" s="18"/>
      <c r="F25" s="19">
        <f>SUM(F15:F24)</f>
        <v>10.062121212121212</v>
      </c>
      <c r="G25" s="20">
        <f>SUM(G15:G24)</f>
        <v>55.34166666666668</v>
      </c>
      <c r="H25" s="20">
        <f>SUM(H15:H24)</f>
        <v>241.49090909090913</v>
      </c>
      <c r="I25" s="21">
        <f>SUM(I15:I24)</f>
        <v>2656.4</v>
      </c>
      <c r="J25" s="24"/>
    </row>
  </sheetData>
  <sheetProtection selectLockedCells="1" selectUnlockedCells="1"/>
  <mergeCells count="3">
    <mergeCell ref="A1:D1"/>
    <mergeCell ref="A14:C14"/>
    <mergeCell ref="A25:C2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85" zoomScaleNormal="85" zoomScalePageLayoutView="0" workbookViewId="0" topLeftCell="A1">
      <selection activeCell="E25" sqref="E25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8" ht="12.75">
      <c r="A1" s="28" t="s">
        <v>0</v>
      </c>
      <c r="B1" s="28"/>
      <c r="C1" s="28"/>
      <c r="D1" s="28"/>
      <c r="G1" s="2" t="s">
        <v>1</v>
      </c>
      <c r="H1" s="2" t="s">
        <v>2</v>
      </c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77</v>
      </c>
      <c r="D3" s="4">
        <v>0.5</v>
      </c>
      <c r="E3" s="8">
        <v>909</v>
      </c>
      <c r="F3" s="9">
        <f aca="true" t="shared" si="0" ref="F3:F13">D3*E3/264</f>
        <v>1.7215909090909092</v>
      </c>
      <c r="G3" s="9">
        <f aca="true" t="shared" si="1" ref="G3:G13">D3*E3/48</f>
        <v>9.46875</v>
      </c>
      <c r="H3" s="9">
        <f aca="true" t="shared" si="2" ref="H3:H13">D3*E3/11</f>
        <v>41.31818181818182</v>
      </c>
      <c r="I3" s="9">
        <f aca="true" t="shared" si="3" ref="I3:I13">D3*E3</f>
        <v>454.5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781</v>
      </c>
      <c r="F4" s="9">
        <f t="shared" si="0"/>
        <v>2.9583333333333335</v>
      </c>
      <c r="G4" s="9">
        <f t="shared" si="1"/>
        <v>16.270833333333332</v>
      </c>
      <c r="H4" s="9">
        <f t="shared" si="2"/>
        <v>71</v>
      </c>
      <c r="I4" s="9">
        <f t="shared" si="3"/>
        <v>781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0.6000000000000001</v>
      </c>
      <c r="F5" s="9">
        <f t="shared" si="0"/>
        <v>0.04545454545454546</v>
      </c>
      <c r="G5" s="9">
        <f t="shared" si="1"/>
        <v>0.25000000000000006</v>
      </c>
      <c r="H5" s="9">
        <f t="shared" si="2"/>
        <v>1.090909090909091</v>
      </c>
      <c r="I5" s="9">
        <f t="shared" si="3"/>
        <v>12.000000000000002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29</v>
      </c>
      <c r="F6" s="9">
        <f t="shared" si="0"/>
        <v>0.2196969696969697</v>
      </c>
      <c r="G6" s="9">
        <f t="shared" si="1"/>
        <v>1.2083333333333333</v>
      </c>
      <c r="H6" s="9">
        <f t="shared" si="2"/>
        <v>5.2727272727272725</v>
      </c>
      <c r="I6" s="9">
        <f t="shared" si="3"/>
        <v>58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147</v>
      </c>
      <c r="F7" s="9">
        <f t="shared" si="0"/>
        <v>0.5568181818181818</v>
      </c>
      <c r="G7" s="9">
        <f t="shared" si="1"/>
        <v>3.0625</v>
      </c>
      <c r="H7" s="9">
        <f t="shared" si="2"/>
        <v>13.363636363636363</v>
      </c>
      <c r="I7" s="9">
        <f t="shared" si="3"/>
        <v>147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172</v>
      </c>
      <c r="F8" s="9">
        <f t="shared" si="0"/>
        <v>1.303030303030303</v>
      </c>
      <c r="G8" s="9">
        <f t="shared" si="1"/>
        <v>7.166666666666667</v>
      </c>
      <c r="H8" s="9">
        <f t="shared" si="2"/>
        <v>31.272727272727273</v>
      </c>
      <c r="I8" s="9">
        <f t="shared" si="3"/>
        <v>344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452</v>
      </c>
      <c r="F11" s="9">
        <f t="shared" si="0"/>
        <v>3.4242424242424243</v>
      </c>
      <c r="G11" s="9">
        <f t="shared" si="1"/>
        <v>18.833333333333332</v>
      </c>
      <c r="H11" s="9">
        <f t="shared" si="2"/>
        <v>82.18181818181819</v>
      </c>
      <c r="I11" s="9">
        <f t="shared" si="3"/>
        <v>904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10</v>
      </c>
      <c r="F12" s="9">
        <f t="shared" si="0"/>
        <v>0.07575757575757576</v>
      </c>
      <c r="G12" s="9">
        <f t="shared" si="1"/>
        <v>0.4166666666666667</v>
      </c>
      <c r="H12" s="9">
        <f t="shared" si="2"/>
        <v>1.8181818181818181</v>
      </c>
      <c r="I12" s="9">
        <f t="shared" si="3"/>
        <v>20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v>155</v>
      </c>
      <c r="F13" s="9">
        <f t="shared" si="0"/>
        <v>0.5871212121212122</v>
      </c>
      <c r="G13" s="9">
        <f t="shared" si="1"/>
        <v>3.2291666666666665</v>
      </c>
      <c r="H13" s="9">
        <f t="shared" si="2"/>
        <v>14.090909090909092</v>
      </c>
      <c r="I13" s="12">
        <f t="shared" si="3"/>
        <v>155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10.892045454545455</v>
      </c>
      <c r="G14" s="15">
        <f>SUM(G3:G13)</f>
        <v>59.906249999999986</v>
      </c>
      <c r="H14" s="15">
        <f>SUM(H3:H13)</f>
        <v>261.4090909090909</v>
      </c>
      <c r="I14" s="16">
        <f>SUM(I3:I13)</f>
        <v>2875.5</v>
      </c>
    </row>
    <row r="15" spans="1:9" ht="45" customHeight="1">
      <c r="A15" s="7" t="s">
        <v>46</v>
      </c>
      <c r="B15" s="7" t="s">
        <v>16</v>
      </c>
      <c r="C15" s="4" t="s">
        <v>47</v>
      </c>
      <c r="D15" s="4">
        <v>0.8</v>
      </c>
      <c r="E15" s="8">
        <v>781</v>
      </c>
      <c r="F15" s="9">
        <f aca="true" t="shared" si="4" ref="F15:F24">D15*E15/264</f>
        <v>2.366666666666667</v>
      </c>
      <c r="G15" s="9">
        <f aca="true" t="shared" si="5" ref="G15:G24">D15*E15/48</f>
        <v>13.016666666666667</v>
      </c>
      <c r="H15" s="9">
        <f aca="true" t="shared" si="6" ref="H15:H24">D15*E15/11</f>
        <v>56.800000000000004</v>
      </c>
      <c r="I15" s="17">
        <f aca="true" t="shared" si="7" ref="I15:I24">D15*E15</f>
        <v>624.8000000000001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1</v>
      </c>
      <c r="F16" s="9">
        <f t="shared" si="4"/>
        <v>0.04924242424242424</v>
      </c>
      <c r="G16" s="9">
        <f t="shared" si="5"/>
        <v>0.2708333333333333</v>
      </c>
      <c r="H16" s="9">
        <f t="shared" si="6"/>
        <v>1.1818181818181819</v>
      </c>
      <c r="I16" s="9">
        <f t="shared" si="7"/>
        <v>13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176</v>
      </c>
      <c r="F17" s="9">
        <f t="shared" si="4"/>
        <v>0.6666666666666666</v>
      </c>
      <c r="G17" s="9">
        <f t="shared" si="5"/>
        <v>3.6666666666666665</v>
      </c>
      <c r="H17" s="9">
        <f t="shared" si="6"/>
        <v>16</v>
      </c>
      <c r="I17" s="9">
        <f t="shared" si="7"/>
        <v>176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/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/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172</v>
      </c>
      <c r="F20" s="9">
        <f t="shared" si="4"/>
        <v>0.6515151515151515</v>
      </c>
      <c r="G20" s="9">
        <f t="shared" si="5"/>
        <v>3.5833333333333335</v>
      </c>
      <c r="H20" s="9">
        <f t="shared" si="6"/>
        <v>15.636363636363637</v>
      </c>
      <c r="I20" s="9">
        <f t="shared" si="7"/>
        <v>172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452</v>
      </c>
      <c r="F21" s="9">
        <f t="shared" si="4"/>
        <v>1.7121212121212122</v>
      </c>
      <c r="G21" s="9">
        <f t="shared" si="5"/>
        <v>9.416666666666666</v>
      </c>
      <c r="H21" s="9">
        <f t="shared" si="6"/>
        <v>41.09090909090909</v>
      </c>
      <c r="I21" s="9">
        <f t="shared" si="7"/>
        <v>452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v>155</v>
      </c>
      <c r="F22" s="9">
        <f t="shared" si="4"/>
        <v>0.5871212121212122</v>
      </c>
      <c r="G22" s="9">
        <f t="shared" si="5"/>
        <v>3.2291666666666665</v>
      </c>
      <c r="H22" s="9">
        <f t="shared" si="6"/>
        <v>14.090909090909092</v>
      </c>
      <c r="I22" s="9">
        <f t="shared" si="7"/>
        <v>155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>
        <v>158</v>
      </c>
      <c r="F23" s="9">
        <f t="shared" si="4"/>
        <v>0.5984848484848485</v>
      </c>
      <c r="G23" s="9">
        <f t="shared" si="5"/>
        <v>3.2916666666666665</v>
      </c>
      <c r="H23" s="9">
        <f t="shared" si="6"/>
        <v>14.363636363636363</v>
      </c>
      <c r="I23" s="9">
        <f t="shared" si="7"/>
        <v>158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10</v>
      </c>
      <c r="F24" s="9">
        <f t="shared" si="4"/>
        <v>0.03787878787878788</v>
      </c>
      <c r="G24" s="9">
        <f t="shared" si="5"/>
        <v>0.20833333333333334</v>
      </c>
      <c r="H24" s="9">
        <f t="shared" si="6"/>
        <v>0.9090909090909091</v>
      </c>
      <c r="I24" s="12">
        <f t="shared" si="7"/>
        <v>10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6.66969696969697</v>
      </c>
      <c r="G25" s="20">
        <f>SUM(G15:G24)</f>
        <v>36.68333333333333</v>
      </c>
      <c r="H25" s="20">
        <f>SUM(H15:H24)</f>
        <v>160.0727272727273</v>
      </c>
      <c r="I25" s="21">
        <f>SUM(I15:I24)</f>
        <v>1760.8000000000002</v>
      </c>
    </row>
  </sheetData>
  <sheetProtection selectLockedCells="1" selectUnlockedCells="1"/>
  <mergeCells count="3">
    <mergeCell ref="A1:D1"/>
    <mergeCell ref="A14:C14"/>
    <mergeCell ref="A25:C2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="85" zoomScaleNormal="85" zoomScalePageLayoutView="0" workbookViewId="0" topLeftCell="A1">
      <selection activeCell="E4" sqref="E4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9" ht="12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v>932</v>
      </c>
      <c r="F3" s="9">
        <f aca="true" t="shared" si="0" ref="F3:F13">D3*E3/264</f>
        <v>3.5303030303030303</v>
      </c>
      <c r="G3" s="9">
        <f aca="true" t="shared" si="1" ref="G3:G13">D3*E3/48</f>
        <v>19.416666666666668</v>
      </c>
      <c r="H3" s="9">
        <f aca="true" t="shared" si="2" ref="H3:H13">D3*E3/11</f>
        <v>84.72727272727273</v>
      </c>
      <c r="I3" s="9">
        <f aca="true" t="shared" si="3" ref="I3:I13">D3*E3</f>
        <v>932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866</v>
      </c>
      <c r="F4" s="9">
        <f t="shared" si="0"/>
        <v>3.2803030303030303</v>
      </c>
      <c r="G4" s="9">
        <f t="shared" si="1"/>
        <v>18.041666666666668</v>
      </c>
      <c r="H4" s="9">
        <f t="shared" si="2"/>
        <v>78.72727272727273</v>
      </c>
      <c r="I4" s="9">
        <f t="shared" si="3"/>
        <v>866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5</v>
      </c>
      <c r="F5" s="9">
        <f t="shared" si="0"/>
        <v>0.3787878787878788</v>
      </c>
      <c r="G5" s="9">
        <f t="shared" si="1"/>
        <v>2.0833333333333335</v>
      </c>
      <c r="H5" s="9">
        <f t="shared" si="2"/>
        <v>9.090909090909092</v>
      </c>
      <c r="I5" s="9">
        <f t="shared" si="3"/>
        <v>100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13</v>
      </c>
      <c r="F6" s="9">
        <f t="shared" si="0"/>
        <v>0.09848484848484848</v>
      </c>
      <c r="G6" s="9">
        <f t="shared" si="1"/>
        <v>0.5416666666666666</v>
      </c>
      <c r="H6" s="9">
        <f t="shared" si="2"/>
        <v>2.3636363636363638</v>
      </c>
      <c r="I6" s="9">
        <f t="shared" si="3"/>
        <v>26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82</v>
      </c>
      <c r="F7" s="9">
        <f t="shared" si="0"/>
        <v>0.3106060606060606</v>
      </c>
      <c r="G7" s="9">
        <f t="shared" si="1"/>
        <v>1.7083333333333333</v>
      </c>
      <c r="H7" s="9">
        <f t="shared" si="2"/>
        <v>7.454545454545454</v>
      </c>
      <c r="I7" s="9">
        <f t="shared" si="3"/>
        <v>82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346</v>
      </c>
      <c r="F8" s="9">
        <f t="shared" si="0"/>
        <v>2.621212121212121</v>
      </c>
      <c r="G8" s="9">
        <f t="shared" si="1"/>
        <v>14.416666666666666</v>
      </c>
      <c r="H8" s="9">
        <f t="shared" si="2"/>
        <v>62.90909090909091</v>
      </c>
      <c r="I8" s="9">
        <f t="shared" si="3"/>
        <v>692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>
        <v>0</v>
      </c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>
        <v>0</v>
      </c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644</v>
      </c>
      <c r="F11" s="9">
        <f t="shared" si="0"/>
        <v>4.878787878787879</v>
      </c>
      <c r="G11" s="9">
        <f t="shared" si="1"/>
        <v>26.833333333333332</v>
      </c>
      <c r="H11" s="9">
        <f t="shared" si="2"/>
        <v>117.0909090909091</v>
      </c>
      <c r="I11" s="9">
        <f t="shared" si="3"/>
        <v>1288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6</v>
      </c>
      <c r="F12" s="9">
        <f t="shared" si="0"/>
        <v>0.045454545454545456</v>
      </c>
      <c r="G12" s="9">
        <f t="shared" si="1"/>
        <v>0.25</v>
      </c>
      <c r="H12" s="9">
        <f t="shared" si="2"/>
        <v>1.0909090909090908</v>
      </c>
      <c r="I12" s="9">
        <f t="shared" si="3"/>
        <v>12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v>26</v>
      </c>
      <c r="F13" s="9">
        <f t="shared" si="0"/>
        <v>0.09848484848484848</v>
      </c>
      <c r="G13" s="9">
        <f t="shared" si="1"/>
        <v>0.5416666666666666</v>
      </c>
      <c r="H13" s="9">
        <f t="shared" si="2"/>
        <v>2.3636363636363638</v>
      </c>
      <c r="I13" s="12">
        <f t="shared" si="3"/>
        <v>26</v>
      </c>
    </row>
    <row r="14" spans="1:10" ht="31.5" customHeight="1">
      <c r="A14" s="26" t="s">
        <v>45</v>
      </c>
      <c r="B14" s="26"/>
      <c r="C14" s="26"/>
      <c r="D14" s="4"/>
      <c r="E14" s="13"/>
      <c r="F14" s="14">
        <f>SUM(F3:F13)</f>
        <v>15.24242424242424</v>
      </c>
      <c r="G14" s="15">
        <f>SUM(G3:G13)</f>
        <v>83.83333333333334</v>
      </c>
      <c r="H14" s="15">
        <f>SUM(H3:H13)</f>
        <v>365.8181818181818</v>
      </c>
      <c r="I14" s="16">
        <f>SUM(I3:I13)</f>
        <v>4024</v>
      </c>
      <c r="J14" s="24"/>
    </row>
    <row r="15" spans="1:9" ht="45" customHeight="1">
      <c r="A15" s="7" t="s">
        <v>46</v>
      </c>
      <c r="B15" s="7" t="s">
        <v>16</v>
      </c>
      <c r="C15" s="4" t="s">
        <v>47</v>
      </c>
      <c r="D15" s="4">
        <v>0.8</v>
      </c>
      <c r="E15" s="8">
        <v>866</v>
      </c>
      <c r="F15" s="9">
        <f aca="true" t="shared" si="4" ref="F15:F24">D15*E15/264</f>
        <v>2.6242424242424245</v>
      </c>
      <c r="G15" s="9">
        <f aca="true" t="shared" si="5" ref="G15:G24">D15*E15/48</f>
        <v>14.433333333333335</v>
      </c>
      <c r="H15" s="9">
        <f aca="true" t="shared" si="6" ref="H15:H24">D15*E15/11</f>
        <v>62.98181818181819</v>
      </c>
      <c r="I15" s="17">
        <f aca="true" t="shared" si="7" ref="I15:I24">D15*E15</f>
        <v>692.8000000000001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5</v>
      </c>
      <c r="F16" s="9">
        <f t="shared" si="4"/>
        <v>0.24621212121212122</v>
      </c>
      <c r="G16" s="9">
        <f t="shared" si="5"/>
        <v>1.3541666666666667</v>
      </c>
      <c r="H16" s="9">
        <f t="shared" si="6"/>
        <v>5.909090909090909</v>
      </c>
      <c r="I16" s="9">
        <f t="shared" si="7"/>
        <v>65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95</v>
      </c>
      <c r="F17" s="9">
        <f t="shared" si="4"/>
        <v>0.35984848484848486</v>
      </c>
      <c r="G17" s="9">
        <f t="shared" si="5"/>
        <v>1.9791666666666667</v>
      </c>
      <c r="H17" s="9">
        <f t="shared" si="6"/>
        <v>8.636363636363637</v>
      </c>
      <c r="I17" s="9">
        <f t="shared" si="7"/>
        <v>95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>
        <v>0</v>
      </c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>
        <v>0</v>
      </c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346</v>
      </c>
      <c r="F20" s="9">
        <f t="shared" si="4"/>
        <v>1.3106060606060606</v>
      </c>
      <c r="G20" s="9">
        <f t="shared" si="5"/>
        <v>7.208333333333333</v>
      </c>
      <c r="H20" s="9">
        <f t="shared" si="6"/>
        <v>31.454545454545453</v>
      </c>
      <c r="I20" s="9">
        <f t="shared" si="7"/>
        <v>346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644</v>
      </c>
      <c r="F21" s="9">
        <f t="shared" si="4"/>
        <v>2.4393939393939394</v>
      </c>
      <c r="G21" s="9">
        <f t="shared" si="5"/>
        <v>13.416666666666666</v>
      </c>
      <c r="H21" s="9">
        <f t="shared" si="6"/>
        <v>58.54545454545455</v>
      </c>
      <c r="I21" s="9">
        <f t="shared" si="7"/>
        <v>644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v>26</v>
      </c>
      <c r="F22" s="9">
        <f t="shared" si="4"/>
        <v>0.09848484848484848</v>
      </c>
      <c r="G22" s="9">
        <f t="shared" si="5"/>
        <v>0.5416666666666666</v>
      </c>
      <c r="H22" s="9">
        <f t="shared" si="6"/>
        <v>2.3636363636363638</v>
      </c>
      <c r="I22" s="9">
        <f t="shared" si="7"/>
        <v>26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>
        <v>8</v>
      </c>
      <c r="F23" s="9">
        <f t="shared" si="4"/>
        <v>0.030303030303030304</v>
      </c>
      <c r="G23" s="9">
        <f t="shared" si="5"/>
        <v>0.16666666666666666</v>
      </c>
      <c r="H23" s="9">
        <f t="shared" si="6"/>
        <v>0.7272727272727273</v>
      </c>
      <c r="I23" s="9">
        <f t="shared" si="7"/>
        <v>8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6</v>
      </c>
      <c r="F24" s="9">
        <f t="shared" si="4"/>
        <v>0.022727272727272728</v>
      </c>
      <c r="G24" s="9">
        <f t="shared" si="5"/>
        <v>0.125</v>
      </c>
      <c r="H24" s="9">
        <f t="shared" si="6"/>
        <v>0.5454545454545454</v>
      </c>
      <c r="I24" s="12">
        <f t="shared" si="7"/>
        <v>6</v>
      </c>
    </row>
    <row r="25" spans="1:10" ht="27" customHeight="1">
      <c r="A25" s="26" t="s">
        <v>72</v>
      </c>
      <c r="B25" s="26"/>
      <c r="C25" s="26"/>
      <c r="D25" s="4"/>
      <c r="E25" s="18" t="s">
        <v>80</v>
      </c>
      <c r="F25" s="19">
        <f>SUM(F15:F24)</f>
        <v>7.131818181818182</v>
      </c>
      <c r="G25" s="20">
        <f>SUM(G15:G24)</f>
        <v>39.224999999999994</v>
      </c>
      <c r="H25" s="20">
        <f>SUM(H15:H24)</f>
        <v>171.16363636363639</v>
      </c>
      <c r="I25" s="21">
        <f>SUM(I15:I24)</f>
        <v>1882.8000000000002</v>
      </c>
      <c r="J25" s="24"/>
    </row>
  </sheetData>
  <sheetProtection selectLockedCells="1" selectUnlockedCells="1"/>
  <mergeCells count="3">
    <mergeCell ref="A14:C14"/>
    <mergeCell ref="A25:C25"/>
    <mergeCell ref="A1:I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">
      <selection activeCell="E6" sqref="E6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9" ht="12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v>708</v>
      </c>
      <c r="F3" s="9">
        <f aca="true" t="shared" si="0" ref="F3:F13">D3*E3/264</f>
        <v>2.6818181818181817</v>
      </c>
      <c r="G3" s="9">
        <f aca="true" t="shared" si="1" ref="G3:G13">D3*E3/48</f>
        <v>14.75</v>
      </c>
      <c r="H3" s="9">
        <f aca="true" t="shared" si="2" ref="H3:H13">D3*E3/11</f>
        <v>64.36363636363636</v>
      </c>
      <c r="I3" s="9">
        <f aca="true" t="shared" si="3" ref="I3:I13">D3*E3</f>
        <v>708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625</v>
      </c>
      <c r="F4" s="9">
        <f t="shared" si="0"/>
        <v>2.367424242424242</v>
      </c>
      <c r="G4" s="9">
        <f t="shared" si="1"/>
        <v>13.020833333333334</v>
      </c>
      <c r="H4" s="9">
        <f t="shared" si="2"/>
        <v>56.81818181818182</v>
      </c>
      <c r="I4" s="9">
        <f t="shared" si="3"/>
        <v>625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4</v>
      </c>
      <c r="F5" s="9">
        <f t="shared" si="0"/>
        <v>0.30303030303030304</v>
      </c>
      <c r="G5" s="9">
        <f t="shared" si="1"/>
        <v>1.6666666666666667</v>
      </c>
      <c r="H5" s="9">
        <f t="shared" si="2"/>
        <v>7.2727272727272725</v>
      </c>
      <c r="I5" s="9">
        <f t="shared" si="3"/>
        <v>80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20</v>
      </c>
      <c r="F6" s="9">
        <f t="shared" si="0"/>
        <v>0.15151515151515152</v>
      </c>
      <c r="G6" s="9">
        <f t="shared" si="1"/>
        <v>0.8333333333333334</v>
      </c>
      <c r="H6" s="9">
        <f t="shared" si="2"/>
        <v>3.6363636363636362</v>
      </c>
      <c r="I6" s="9">
        <f t="shared" si="3"/>
        <v>40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108</v>
      </c>
      <c r="F7" s="9">
        <f t="shared" si="0"/>
        <v>0.4090909090909091</v>
      </c>
      <c r="G7" s="9">
        <f t="shared" si="1"/>
        <v>2.25</v>
      </c>
      <c r="H7" s="9">
        <f t="shared" si="2"/>
        <v>9.818181818181818</v>
      </c>
      <c r="I7" s="9">
        <f t="shared" si="3"/>
        <v>108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146</v>
      </c>
      <c r="F8" s="9">
        <f t="shared" si="0"/>
        <v>1.106060606060606</v>
      </c>
      <c r="G8" s="9">
        <f t="shared" si="1"/>
        <v>6.083333333333333</v>
      </c>
      <c r="H8" s="9">
        <f t="shared" si="2"/>
        <v>26.545454545454547</v>
      </c>
      <c r="I8" s="9">
        <f t="shared" si="3"/>
        <v>292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392</v>
      </c>
      <c r="F11" s="9">
        <f t="shared" si="0"/>
        <v>2.9696969696969697</v>
      </c>
      <c r="G11" s="9">
        <f t="shared" si="1"/>
        <v>16.333333333333332</v>
      </c>
      <c r="H11" s="9">
        <f t="shared" si="2"/>
        <v>71.27272727272727</v>
      </c>
      <c r="I11" s="9">
        <f t="shared" si="3"/>
        <v>784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30</v>
      </c>
      <c r="F12" s="9">
        <f t="shared" si="0"/>
        <v>0.22727272727272727</v>
      </c>
      <c r="G12" s="9">
        <f t="shared" si="1"/>
        <v>1.25</v>
      </c>
      <c r="H12" s="9">
        <f t="shared" si="2"/>
        <v>5.454545454545454</v>
      </c>
      <c r="I12" s="9">
        <f t="shared" si="3"/>
        <v>60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v>14</v>
      </c>
      <c r="F13" s="9">
        <f t="shared" si="0"/>
        <v>0.05303030303030303</v>
      </c>
      <c r="G13" s="9">
        <f t="shared" si="1"/>
        <v>0.2916666666666667</v>
      </c>
      <c r="H13" s="9">
        <f t="shared" si="2"/>
        <v>1.2727272727272727</v>
      </c>
      <c r="I13" s="12">
        <f t="shared" si="3"/>
        <v>14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10.268939393939393</v>
      </c>
      <c r="G14" s="15">
        <f>SUM(G3:G13)</f>
        <v>56.479166666666664</v>
      </c>
      <c r="H14" s="15">
        <f>SUM(H3:H13)</f>
        <v>246.45454545454544</v>
      </c>
      <c r="I14" s="16">
        <f>SUM(I3:I13)</f>
        <v>2711</v>
      </c>
    </row>
    <row r="15" spans="1:9" ht="45" customHeight="1">
      <c r="A15" s="7" t="s">
        <v>46</v>
      </c>
      <c r="B15" s="7" t="s">
        <v>16</v>
      </c>
      <c r="C15" s="4" t="s">
        <v>47</v>
      </c>
      <c r="D15" s="4">
        <v>0.8</v>
      </c>
      <c r="E15" s="8">
        <v>625</v>
      </c>
      <c r="F15" s="9">
        <f aca="true" t="shared" si="4" ref="F15:F24">D15*E15/264</f>
        <v>1.893939393939394</v>
      </c>
      <c r="G15" s="9">
        <f aca="true" t="shared" si="5" ref="G15:G24">D15*E15/48</f>
        <v>10.416666666666666</v>
      </c>
      <c r="H15" s="9">
        <f aca="true" t="shared" si="6" ref="H15:H24">D15*E15/11</f>
        <v>45.45454545454545</v>
      </c>
      <c r="I15" s="17">
        <f aca="true" t="shared" si="7" ref="I15:I24">D15*E15</f>
        <v>500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4</v>
      </c>
      <c r="F16" s="9">
        <f t="shared" si="4"/>
        <v>0.19696969696969696</v>
      </c>
      <c r="G16" s="9">
        <f t="shared" si="5"/>
        <v>1.0833333333333333</v>
      </c>
      <c r="H16" s="9">
        <f t="shared" si="6"/>
        <v>4.7272727272727275</v>
      </c>
      <c r="I16" s="9">
        <f t="shared" si="7"/>
        <v>52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128</v>
      </c>
      <c r="F17" s="9">
        <f t="shared" si="4"/>
        <v>0.48484848484848486</v>
      </c>
      <c r="G17" s="9">
        <f t="shared" si="5"/>
        <v>2.6666666666666665</v>
      </c>
      <c r="H17" s="9">
        <f t="shared" si="6"/>
        <v>11.636363636363637</v>
      </c>
      <c r="I17" s="9">
        <f t="shared" si="7"/>
        <v>128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/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/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146</v>
      </c>
      <c r="F20" s="9">
        <f t="shared" si="4"/>
        <v>0.553030303030303</v>
      </c>
      <c r="G20" s="9">
        <f t="shared" si="5"/>
        <v>3.0416666666666665</v>
      </c>
      <c r="H20" s="9">
        <f t="shared" si="6"/>
        <v>13.272727272727273</v>
      </c>
      <c r="I20" s="9">
        <f t="shared" si="7"/>
        <v>146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392</v>
      </c>
      <c r="F21" s="9">
        <f t="shared" si="4"/>
        <v>1.4848484848484849</v>
      </c>
      <c r="G21" s="9">
        <f t="shared" si="5"/>
        <v>8.166666666666666</v>
      </c>
      <c r="H21" s="9">
        <f t="shared" si="6"/>
        <v>35.63636363636363</v>
      </c>
      <c r="I21" s="9">
        <f t="shared" si="7"/>
        <v>392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v>14</v>
      </c>
      <c r="F22" s="9">
        <f t="shared" si="4"/>
        <v>0.05303030303030303</v>
      </c>
      <c r="G22" s="9">
        <f t="shared" si="5"/>
        <v>0.2916666666666667</v>
      </c>
      <c r="H22" s="9">
        <f t="shared" si="6"/>
        <v>1.2727272727272727</v>
      </c>
      <c r="I22" s="9">
        <f t="shared" si="7"/>
        <v>14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>
        <v>147</v>
      </c>
      <c r="F23" s="9">
        <f t="shared" si="4"/>
        <v>0.5568181818181818</v>
      </c>
      <c r="G23" s="9">
        <f t="shared" si="5"/>
        <v>3.0625</v>
      </c>
      <c r="H23" s="9">
        <f t="shared" si="6"/>
        <v>13.363636363636363</v>
      </c>
      <c r="I23" s="9">
        <f t="shared" si="7"/>
        <v>147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30</v>
      </c>
      <c r="F24" s="9">
        <f t="shared" si="4"/>
        <v>0.11363636363636363</v>
      </c>
      <c r="G24" s="9">
        <f t="shared" si="5"/>
        <v>0.625</v>
      </c>
      <c r="H24" s="9">
        <f t="shared" si="6"/>
        <v>2.727272727272727</v>
      </c>
      <c r="I24" s="12">
        <f t="shared" si="7"/>
        <v>30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5.337121212121211</v>
      </c>
      <c r="G25" s="20">
        <f>SUM(G15:G24)</f>
        <v>29.354166666666668</v>
      </c>
      <c r="H25" s="20">
        <f>SUM(H15:H24)</f>
        <v>128.09090909090907</v>
      </c>
      <c r="I25" s="21">
        <f>SUM(I15:I24)</f>
        <v>1409</v>
      </c>
    </row>
  </sheetData>
  <sheetProtection selectLockedCells="1" selectUnlockedCells="1"/>
  <mergeCells count="3">
    <mergeCell ref="A14:C14"/>
    <mergeCell ref="A25:C25"/>
    <mergeCell ref="A1:I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">
      <selection activeCell="E25" sqref="E25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8" ht="12.75">
      <c r="A1" s="28" t="s">
        <v>0</v>
      </c>
      <c r="B1" s="28"/>
      <c r="C1" s="28"/>
      <c r="D1" s="28"/>
      <c r="G1" s="2" t="s">
        <v>1</v>
      </c>
      <c r="H1" s="2" t="s">
        <v>2</v>
      </c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79</v>
      </c>
      <c r="D3" s="4">
        <v>1</v>
      </c>
      <c r="E3" s="8">
        <v>848</v>
      </c>
      <c r="F3" s="9">
        <f aca="true" t="shared" si="0" ref="F3:F8">D3*E3/264</f>
        <v>3.212121212121212</v>
      </c>
      <c r="G3" s="9">
        <f aca="true" t="shared" si="1" ref="G3:G8">D3*E3/48</f>
        <v>17.666666666666668</v>
      </c>
      <c r="H3" s="9">
        <f aca="true" t="shared" si="2" ref="H3:H8">D3*E3/11</f>
        <v>77.0909090909091</v>
      </c>
      <c r="I3" s="9">
        <f aca="true" t="shared" si="3" ref="I3:I8">D3*E3</f>
        <v>848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719</v>
      </c>
      <c r="F4" s="9">
        <f t="shared" si="0"/>
        <v>2.7234848484848486</v>
      </c>
      <c r="G4" s="9">
        <f t="shared" si="1"/>
        <v>14.979166666666666</v>
      </c>
      <c r="H4" s="9">
        <f t="shared" si="2"/>
        <v>65.36363636363636</v>
      </c>
      <c r="I4" s="9">
        <f t="shared" si="3"/>
        <v>719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5</v>
      </c>
      <c r="F5" s="9">
        <f t="shared" si="0"/>
        <v>0.3787878787878788</v>
      </c>
      <c r="G5" s="9">
        <f t="shared" si="1"/>
        <v>2.0833333333333335</v>
      </c>
      <c r="H5" s="9">
        <f t="shared" si="2"/>
        <v>9.090909090909092</v>
      </c>
      <c r="I5" s="9">
        <f t="shared" si="3"/>
        <v>100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37</v>
      </c>
      <c r="F6" s="9">
        <f t="shared" si="0"/>
        <v>0.2803030303030303</v>
      </c>
      <c r="G6" s="9">
        <f t="shared" si="1"/>
        <v>1.5416666666666667</v>
      </c>
      <c r="H6" s="9">
        <f t="shared" si="2"/>
        <v>6.7272727272727275</v>
      </c>
      <c r="I6" s="9">
        <f t="shared" si="3"/>
        <v>74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139</v>
      </c>
      <c r="F7" s="9">
        <f t="shared" si="0"/>
        <v>0.5265151515151515</v>
      </c>
      <c r="G7" s="9">
        <f t="shared" si="1"/>
        <v>2.8958333333333335</v>
      </c>
      <c r="H7" s="9">
        <f t="shared" si="2"/>
        <v>12.636363636363637</v>
      </c>
      <c r="I7" s="9">
        <f t="shared" si="3"/>
        <v>139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153</v>
      </c>
      <c r="F8" s="9">
        <f t="shared" si="0"/>
        <v>1.1590909090909092</v>
      </c>
      <c r="G8" s="9">
        <f t="shared" si="1"/>
        <v>6.375</v>
      </c>
      <c r="H8" s="9">
        <f t="shared" si="2"/>
        <v>27.818181818181817</v>
      </c>
      <c r="I8" s="9">
        <f t="shared" si="3"/>
        <v>306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/>
      <c r="F9" s="9">
        <f>D9*E11/264</f>
        <v>7.090909090909091</v>
      </c>
      <c r="G9" s="9">
        <f>D9*E11/48</f>
        <v>39</v>
      </c>
      <c r="H9" s="9">
        <f>D9*E11/11</f>
        <v>170.1818181818182</v>
      </c>
      <c r="I9" s="9">
        <f>D9*E11</f>
        <v>1872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/>
      <c r="F10" s="9">
        <f>D10*E10/264</f>
        <v>0</v>
      </c>
      <c r="G10" s="9">
        <f>D10*E10/48</f>
        <v>0</v>
      </c>
      <c r="H10" s="9">
        <f>D10*E10/11</f>
        <v>0</v>
      </c>
      <c r="I10" s="9">
        <f>D10*E10</f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156</v>
      </c>
      <c r="F11" s="9">
        <f>D11*E11/264</f>
        <v>1.1818181818181819</v>
      </c>
      <c r="G11" s="9">
        <f>D11*E11/48</f>
        <v>6.5</v>
      </c>
      <c r="H11" s="9">
        <f>D11*E11/11</f>
        <v>28.363636363636363</v>
      </c>
      <c r="I11" s="9">
        <f>D11*E11</f>
        <v>312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20</v>
      </c>
      <c r="F12" s="9">
        <f>D12*E12/264</f>
        <v>0.15151515151515152</v>
      </c>
      <c r="G12" s="9">
        <f>D12*E12/48</f>
        <v>0.8333333333333334</v>
      </c>
      <c r="H12" s="9">
        <f>D12*E12/11</f>
        <v>3.6363636363636362</v>
      </c>
      <c r="I12" s="9">
        <f>D12*E12</f>
        <v>40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v>1</v>
      </c>
      <c r="F13" s="9">
        <f>D13*E13/264</f>
        <v>0.003787878787878788</v>
      </c>
      <c r="G13" s="9">
        <f>D13*E13/48</f>
        <v>0.020833333333333332</v>
      </c>
      <c r="H13" s="9">
        <f>D13*E13/11</f>
        <v>0.09090909090909091</v>
      </c>
      <c r="I13" s="12">
        <f>D13*E13</f>
        <v>1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16.708333333333336</v>
      </c>
      <c r="G14" s="15">
        <f>SUM(G3:G13)</f>
        <v>91.89583333333333</v>
      </c>
      <c r="H14" s="15">
        <f>SUM(H3:H13)</f>
        <v>400.99999999999994</v>
      </c>
      <c r="I14" s="16">
        <f>SUM(I3:I13)</f>
        <v>4411</v>
      </c>
    </row>
    <row r="15" spans="1:9" ht="45" customHeight="1">
      <c r="A15" s="7" t="s">
        <v>46</v>
      </c>
      <c r="B15" s="7" t="s">
        <v>16</v>
      </c>
      <c r="C15" s="4" t="s">
        <v>47</v>
      </c>
      <c r="D15" s="4">
        <v>0.8</v>
      </c>
      <c r="E15" s="8">
        <v>719</v>
      </c>
      <c r="F15" s="9">
        <f>D15*E15/264</f>
        <v>2.178787878787879</v>
      </c>
      <c r="G15" s="9">
        <f>D15*E15/48</f>
        <v>11.983333333333334</v>
      </c>
      <c r="H15" s="9">
        <f>D15*E15/11</f>
        <v>52.290909090909096</v>
      </c>
      <c r="I15" s="17">
        <f>D15*E15</f>
        <v>575.2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5</v>
      </c>
      <c r="F16" s="9">
        <f>D16*E16/264</f>
        <v>0.24621212121212122</v>
      </c>
      <c r="G16" s="9">
        <f>D16*E16/48</f>
        <v>1.3541666666666667</v>
      </c>
      <c r="H16" s="9">
        <f>D16*E16/11</f>
        <v>5.909090909090909</v>
      </c>
      <c r="I16" s="9">
        <f>D16*E16</f>
        <v>65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176</v>
      </c>
      <c r="F17" s="9">
        <f>D17*E17/264</f>
        <v>0.6666666666666666</v>
      </c>
      <c r="G17" s="9">
        <f>D17*E17/48</f>
        <v>3.6666666666666665</v>
      </c>
      <c r="H17" s="9">
        <f>D17*E17/11</f>
        <v>16</v>
      </c>
      <c r="I17" s="9">
        <f>D17*E17</f>
        <v>176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/>
      <c r="F18" s="9">
        <f>D18*E20/264</f>
        <v>6.954545454545454</v>
      </c>
      <c r="G18" s="9">
        <f>D18*E20/48</f>
        <v>38.25</v>
      </c>
      <c r="H18" s="9">
        <f>D18*E20/11</f>
        <v>166.9090909090909</v>
      </c>
      <c r="I18" s="9">
        <f>D18*E20</f>
        <v>1836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/>
      <c r="F19" s="9">
        <f aca="true" t="shared" si="4" ref="F19:F24">D19*E19/264</f>
        <v>0</v>
      </c>
      <c r="G19" s="9">
        <f aca="true" t="shared" si="5" ref="G19:G24">D19*E19/48</f>
        <v>0</v>
      </c>
      <c r="H19" s="9">
        <f aca="true" t="shared" si="6" ref="H19:H24">D19*E19/11</f>
        <v>0</v>
      </c>
      <c r="I19" s="9">
        <f aca="true" t="shared" si="7" ref="I19:I24">D19*E19</f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153</v>
      </c>
      <c r="F20" s="9">
        <f t="shared" si="4"/>
        <v>0.5795454545454546</v>
      </c>
      <c r="G20" s="9">
        <f t="shared" si="5"/>
        <v>3.1875</v>
      </c>
      <c r="H20" s="9">
        <f t="shared" si="6"/>
        <v>13.909090909090908</v>
      </c>
      <c r="I20" s="9">
        <f t="shared" si="7"/>
        <v>153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456</v>
      </c>
      <c r="F21" s="9">
        <f t="shared" si="4"/>
        <v>1.7272727272727273</v>
      </c>
      <c r="G21" s="9">
        <f t="shared" si="5"/>
        <v>9.5</v>
      </c>
      <c r="H21" s="9">
        <f t="shared" si="6"/>
        <v>41.45454545454545</v>
      </c>
      <c r="I21" s="9">
        <f t="shared" si="7"/>
        <v>456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v>21</v>
      </c>
      <c r="F22" s="9">
        <f t="shared" si="4"/>
        <v>0.07954545454545454</v>
      </c>
      <c r="G22" s="9">
        <f t="shared" si="5"/>
        <v>0.4375</v>
      </c>
      <c r="H22" s="9">
        <f t="shared" si="6"/>
        <v>1.9090909090909092</v>
      </c>
      <c r="I22" s="9">
        <f t="shared" si="7"/>
        <v>21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>
        <v>133</v>
      </c>
      <c r="F23" s="9">
        <f t="shared" si="4"/>
        <v>0.5037878787878788</v>
      </c>
      <c r="G23" s="9">
        <f t="shared" si="5"/>
        <v>2.7708333333333335</v>
      </c>
      <c r="H23" s="9">
        <f t="shared" si="6"/>
        <v>12.090909090909092</v>
      </c>
      <c r="I23" s="9">
        <f t="shared" si="7"/>
        <v>133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20</v>
      </c>
      <c r="F24" s="9">
        <f t="shared" si="4"/>
        <v>0.07575757575757576</v>
      </c>
      <c r="G24" s="9">
        <f t="shared" si="5"/>
        <v>0.4166666666666667</v>
      </c>
      <c r="H24" s="9">
        <f t="shared" si="6"/>
        <v>1.8181818181818181</v>
      </c>
      <c r="I24" s="12">
        <f t="shared" si="7"/>
        <v>20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13.012121212121214</v>
      </c>
      <c r="G25" s="20">
        <f>SUM(G15:G24)</f>
        <v>71.56666666666666</v>
      </c>
      <c r="H25" s="20">
        <f>SUM(H15:H24)</f>
        <v>312.2909090909091</v>
      </c>
      <c r="I25" s="21">
        <f>SUM(I15:I24)</f>
        <v>3435.2</v>
      </c>
    </row>
  </sheetData>
  <sheetProtection selectLockedCells="1" selectUnlockedCells="1"/>
  <mergeCells count="3">
    <mergeCell ref="A1:D1"/>
    <mergeCell ref="A14:C14"/>
    <mergeCell ref="A25:C2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">
      <selection activeCell="E25" sqref="E25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8" ht="12.75">
      <c r="A1" s="28" t="s">
        <v>0</v>
      </c>
      <c r="B1" s="28"/>
      <c r="C1" s="28"/>
      <c r="D1" s="28"/>
      <c r="G1" s="2" t="s">
        <v>1</v>
      </c>
      <c r="H1" s="2" t="s">
        <v>2</v>
      </c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v>984</v>
      </c>
      <c r="F3" s="9">
        <f aca="true" t="shared" si="0" ref="F3:F13">D3*E3/264</f>
        <v>3.727272727272727</v>
      </c>
      <c r="G3" s="9">
        <f aca="true" t="shared" si="1" ref="G3:G13">D3*E3/48</f>
        <v>20.5</v>
      </c>
      <c r="H3" s="9">
        <f aca="true" t="shared" si="2" ref="H3:H13">D3*E3/11</f>
        <v>89.45454545454545</v>
      </c>
      <c r="I3" s="9">
        <f aca="true" t="shared" si="3" ref="I3:I13">D3*E3</f>
        <v>984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854</v>
      </c>
      <c r="F4" s="9">
        <f t="shared" si="0"/>
        <v>3.234848484848485</v>
      </c>
      <c r="G4" s="9">
        <f t="shared" si="1"/>
        <v>17.791666666666668</v>
      </c>
      <c r="H4" s="9">
        <f t="shared" si="2"/>
        <v>77.63636363636364</v>
      </c>
      <c r="I4" s="9">
        <f t="shared" si="3"/>
        <v>854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2</v>
      </c>
      <c r="F5" s="9">
        <f t="shared" si="0"/>
        <v>0.15151515151515152</v>
      </c>
      <c r="G5" s="9">
        <f t="shared" si="1"/>
        <v>0.8333333333333334</v>
      </c>
      <c r="H5" s="9">
        <f t="shared" si="2"/>
        <v>3.6363636363636362</v>
      </c>
      <c r="I5" s="9">
        <f t="shared" si="3"/>
        <v>40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35</v>
      </c>
      <c r="F6" s="9">
        <f t="shared" si="0"/>
        <v>0.26515151515151514</v>
      </c>
      <c r="G6" s="9">
        <f t="shared" si="1"/>
        <v>1.4583333333333333</v>
      </c>
      <c r="H6" s="9">
        <f t="shared" si="2"/>
        <v>6.363636363636363</v>
      </c>
      <c r="I6" s="9">
        <f t="shared" si="3"/>
        <v>70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153</v>
      </c>
      <c r="F7" s="9">
        <f t="shared" si="0"/>
        <v>0.5795454545454546</v>
      </c>
      <c r="G7" s="9">
        <f t="shared" si="1"/>
        <v>3.1875</v>
      </c>
      <c r="H7" s="9">
        <f t="shared" si="2"/>
        <v>13.909090909090908</v>
      </c>
      <c r="I7" s="9">
        <f t="shared" si="3"/>
        <v>153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271</v>
      </c>
      <c r="F8" s="9">
        <f t="shared" si="0"/>
        <v>2.053030303030303</v>
      </c>
      <c r="G8" s="9">
        <f t="shared" si="1"/>
        <v>11.291666666666666</v>
      </c>
      <c r="H8" s="9">
        <f t="shared" si="2"/>
        <v>49.27272727272727</v>
      </c>
      <c r="I8" s="9">
        <f t="shared" si="3"/>
        <v>542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573</v>
      </c>
      <c r="F11" s="9">
        <f t="shared" si="0"/>
        <v>4.340909090909091</v>
      </c>
      <c r="G11" s="9">
        <f t="shared" si="1"/>
        <v>23.875</v>
      </c>
      <c r="H11" s="9">
        <f t="shared" si="2"/>
        <v>104.18181818181819</v>
      </c>
      <c r="I11" s="9">
        <f t="shared" si="3"/>
        <v>1146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4</v>
      </c>
      <c r="F12" s="9">
        <f t="shared" si="0"/>
        <v>0.030303030303030304</v>
      </c>
      <c r="G12" s="9">
        <f t="shared" si="1"/>
        <v>0.16666666666666666</v>
      </c>
      <c r="H12" s="9">
        <f t="shared" si="2"/>
        <v>0.7272727272727273</v>
      </c>
      <c r="I12" s="9">
        <f t="shared" si="3"/>
        <v>8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v>12</v>
      </c>
      <c r="F13" s="9">
        <f t="shared" si="0"/>
        <v>0.045454545454545456</v>
      </c>
      <c r="G13" s="9">
        <f t="shared" si="1"/>
        <v>0.25</v>
      </c>
      <c r="H13" s="9">
        <f t="shared" si="2"/>
        <v>1.0909090909090908</v>
      </c>
      <c r="I13" s="12">
        <f t="shared" si="3"/>
        <v>12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14.428030303030303</v>
      </c>
      <c r="G14" s="15">
        <f>SUM(G3:G13)</f>
        <v>79.35416666666667</v>
      </c>
      <c r="H14" s="15">
        <f>SUM(H3:H13)</f>
        <v>346.2727272727273</v>
      </c>
      <c r="I14" s="16">
        <f>SUM(I3:I13)</f>
        <v>3809</v>
      </c>
    </row>
    <row r="15" spans="1:9" ht="45" customHeight="1">
      <c r="A15" s="7" t="s">
        <v>46</v>
      </c>
      <c r="B15" s="7" t="s">
        <v>16</v>
      </c>
      <c r="C15" s="4" t="s">
        <v>47</v>
      </c>
      <c r="D15" s="4">
        <v>0.8</v>
      </c>
      <c r="E15" s="8">
        <v>854</v>
      </c>
      <c r="F15" s="9">
        <f aca="true" t="shared" si="4" ref="F15:F24">D15*E15/264</f>
        <v>2.587878787878788</v>
      </c>
      <c r="G15" s="9">
        <f aca="true" t="shared" si="5" ref="G15:G24">D15*E15/48</f>
        <v>14.233333333333334</v>
      </c>
      <c r="H15" s="9">
        <f aca="true" t="shared" si="6" ref="H15:H24">D15*E15/11</f>
        <v>62.10909090909092</v>
      </c>
      <c r="I15" s="17">
        <f aca="true" t="shared" si="7" ref="I15:I24">D15*E15</f>
        <v>683.2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2</v>
      </c>
      <c r="F16" s="9">
        <f t="shared" si="4"/>
        <v>0.09848484848484848</v>
      </c>
      <c r="G16" s="9">
        <f t="shared" si="5"/>
        <v>0.5416666666666666</v>
      </c>
      <c r="H16" s="9">
        <f t="shared" si="6"/>
        <v>2.3636363636363638</v>
      </c>
      <c r="I16" s="9">
        <f t="shared" si="7"/>
        <v>26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188</v>
      </c>
      <c r="F17" s="9">
        <f t="shared" si="4"/>
        <v>0.7121212121212122</v>
      </c>
      <c r="G17" s="9">
        <f t="shared" si="5"/>
        <v>3.9166666666666665</v>
      </c>
      <c r="H17" s="9">
        <f t="shared" si="6"/>
        <v>17.09090909090909</v>
      </c>
      <c r="I17" s="9">
        <f t="shared" si="7"/>
        <v>188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/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/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271</v>
      </c>
      <c r="F20" s="9">
        <f t="shared" si="4"/>
        <v>1.0265151515151516</v>
      </c>
      <c r="G20" s="9">
        <f t="shared" si="5"/>
        <v>5.645833333333333</v>
      </c>
      <c r="H20" s="9">
        <f t="shared" si="6"/>
        <v>24.636363636363637</v>
      </c>
      <c r="I20" s="9">
        <f t="shared" si="7"/>
        <v>271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573</v>
      </c>
      <c r="F21" s="9">
        <f t="shared" si="4"/>
        <v>2.1704545454545454</v>
      </c>
      <c r="G21" s="9">
        <f t="shared" si="5"/>
        <v>11.9375</v>
      </c>
      <c r="H21" s="9">
        <f t="shared" si="6"/>
        <v>52.09090909090909</v>
      </c>
      <c r="I21" s="9">
        <f t="shared" si="7"/>
        <v>573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v>12</v>
      </c>
      <c r="F22" s="9">
        <f t="shared" si="4"/>
        <v>0.045454545454545456</v>
      </c>
      <c r="G22" s="9">
        <f t="shared" si="5"/>
        <v>0.25</v>
      </c>
      <c r="H22" s="9">
        <f t="shared" si="6"/>
        <v>1.0909090909090908</v>
      </c>
      <c r="I22" s="9">
        <f t="shared" si="7"/>
        <v>12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>
        <v>110</v>
      </c>
      <c r="F23" s="9">
        <f t="shared" si="4"/>
        <v>0.4166666666666667</v>
      </c>
      <c r="G23" s="9">
        <f t="shared" si="5"/>
        <v>2.2916666666666665</v>
      </c>
      <c r="H23" s="9">
        <f t="shared" si="6"/>
        <v>10</v>
      </c>
      <c r="I23" s="9">
        <f t="shared" si="7"/>
        <v>110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4</v>
      </c>
      <c r="F24" s="9">
        <f t="shared" si="4"/>
        <v>0.015151515151515152</v>
      </c>
      <c r="G24" s="9">
        <f t="shared" si="5"/>
        <v>0.08333333333333333</v>
      </c>
      <c r="H24" s="9">
        <f t="shared" si="6"/>
        <v>0.36363636363636365</v>
      </c>
      <c r="I24" s="12">
        <f t="shared" si="7"/>
        <v>4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7.072727272727274</v>
      </c>
      <c r="G25" s="20">
        <f>SUM(G15:G24)</f>
        <v>38.9</v>
      </c>
      <c r="H25" s="20">
        <f>SUM(H15:H24)</f>
        <v>169.74545454545458</v>
      </c>
      <c r="I25" s="21">
        <f>SUM(I15:I24)</f>
        <v>1867.2</v>
      </c>
    </row>
  </sheetData>
  <sheetProtection selectLockedCells="1" selectUnlockedCells="1"/>
  <mergeCells count="3">
    <mergeCell ref="A1:D1"/>
    <mergeCell ref="A14:C14"/>
    <mergeCell ref="A25:C2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">
      <selection activeCell="E25" sqref="E25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8" ht="12.75">
      <c r="A1" s="28" t="s">
        <v>0</v>
      </c>
      <c r="B1" s="28"/>
      <c r="C1" s="28"/>
      <c r="D1" s="28"/>
      <c r="G1" s="2" t="s">
        <v>1</v>
      </c>
      <c r="H1" s="2" t="s">
        <v>2</v>
      </c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v>810</v>
      </c>
      <c r="F3" s="9">
        <f aca="true" t="shared" si="0" ref="F3:F13">D3*E3/264</f>
        <v>3.0681818181818183</v>
      </c>
      <c r="G3" s="9">
        <f aca="true" t="shared" si="1" ref="G3:G13">D3*E3/48</f>
        <v>16.875</v>
      </c>
      <c r="H3" s="9">
        <f aca="true" t="shared" si="2" ref="H3:H13">D3*E3/11</f>
        <v>73.63636363636364</v>
      </c>
      <c r="I3" s="9">
        <f aca="true" t="shared" si="3" ref="I3:I13">D3*E3</f>
        <v>810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675</v>
      </c>
      <c r="F4" s="9">
        <f t="shared" si="0"/>
        <v>2.5568181818181817</v>
      </c>
      <c r="G4" s="9">
        <f t="shared" si="1"/>
        <v>14.0625</v>
      </c>
      <c r="H4" s="9">
        <f t="shared" si="2"/>
        <v>61.36363636363637</v>
      </c>
      <c r="I4" s="9">
        <f t="shared" si="3"/>
        <v>675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6</v>
      </c>
      <c r="F5" s="9">
        <f t="shared" si="0"/>
        <v>0.45454545454545453</v>
      </c>
      <c r="G5" s="9">
        <f t="shared" si="1"/>
        <v>2.5</v>
      </c>
      <c r="H5" s="9">
        <f t="shared" si="2"/>
        <v>10.909090909090908</v>
      </c>
      <c r="I5" s="9">
        <f t="shared" si="3"/>
        <v>120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44</v>
      </c>
      <c r="F6" s="9">
        <f t="shared" si="0"/>
        <v>0.3333333333333333</v>
      </c>
      <c r="G6" s="9">
        <f t="shared" si="1"/>
        <v>1.8333333333333333</v>
      </c>
      <c r="H6" s="9">
        <f t="shared" si="2"/>
        <v>8</v>
      </c>
      <c r="I6" s="9">
        <f t="shared" si="3"/>
        <v>88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142</v>
      </c>
      <c r="F7" s="9">
        <f t="shared" si="0"/>
        <v>0.5378787878787878</v>
      </c>
      <c r="G7" s="9">
        <f t="shared" si="1"/>
        <v>2.9583333333333335</v>
      </c>
      <c r="H7" s="9">
        <f t="shared" si="2"/>
        <v>12.909090909090908</v>
      </c>
      <c r="I7" s="9">
        <f t="shared" si="3"/>
        <v>142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169</v>
      </c>
      <c r="F8" s="9">
        <f t="shared" si="0"/>
        <v>1.2803030303030303</v>
      </c>
      <c r="G8" s="9">
        <f t="shared" si="1"/>
        <v>7.041666666666667</v>
      </c>
      <c r="H8" s="9">
        <f t="shared" si="2"/>
        <v>30.727272727272727</v>
      </c>
      <c r="I8" s="9">
        <f t="shared" si="3"/>
        <v>338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427</v>
      </c>
      <c r="F11" s="9">
        <f t="shared" si="0"/>
        <v>3.234848484848485</v>
      </c>
      <c r="G11" s="9">
        <f t="shared" si="1"/>
        <v>17.791666666666668</v>
      </c>
      <c r="H11" s="9">
        <f t="shared" si="2"/>
        <v>77.63636363636364</v>
      </c>
      <c r="I11" s="9">
        <f t="shared" si="3"/>
        <v>854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8</v>
      </c>
      <c r="F12" s="9">
        <f t="shared" si="0"/>
        <v>0.06060606060606061</v>
      </c>
      <c r="G12" s="9">
        <f t="shared" si="1"/>
        <v>0.3333333333333333</v>
      </c>
      <c r="H12" s="9">
        <f t="shared" si="2"/>
        <v>1.4545454545454546</v>
      </c>
      <c r="I12" s="9">
        <f t="shared" si="3"/>
        <v>16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v>9</v>
      </c>
      <c r="F13" s="9">
        <f t="shared" si="0"/>
        <v>0.03409090909090909</v>
      </c>
      <c r="G13" s="9">
        <f t="shared" si="1"/>
        <v>0.1875</v>
      </c>
      <c r="H13" s="9">
        <f t="shared" si="2"/>
        <v>0.8181818181818182</v>
      </c>
      <c r="I13" s="12">
        <f t="shared" si="3"/>
        <v>9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11.560606060606059</v>
      </c>
      <c r="G14" s="15">
        <f>SUM(G3:G13)</f>
        <v>63.583333333333336</v>
      </c>
      <c r="H14" s="15">
        <f>SUM(H3:H13)</f>
        <v>277.45454545454544</v>
      </c>
      <c r="I14" s="16">
        <f>SUM(I3:I13)</f>
        <v>3052</v>
      </c>
    </row>
    <row r="15" spans="1:9" ht="45" customHeight="1">
      <c r="A15" s="7" t="s">
        <v>46</v>
      </c>
      <c r="B15" s="7" t="s">
        <v>16</v>
      </c>
      <c r="C15" s="4" t="s">
        <v>47</v>
      </c>
      <c r="D15" s="4">
        <v>0.8</v>
      </c>
      <c r="E15" s="8">
        <v>675</v>
      </c>
      <c r="F15" s="9">
        <f aca="true" t="shared" si="4" ref="F15:F24">D15*E15/264</f>
        <v>2.0454545454545454</v>
      </c>
      <c r="G15" s="9">
        <f aca="true" t="shared" si="5" ref="G15:G24">D15*E15/48</f>
        <v>11.25</v>
      </c>
      <c r="H15" s="9">
        <f aca="true" t="shared" si="6" ref="H15:H24">D15*E15/11</f>
        <v>49.09090909090909</v>
      </c>
      <c r="I15" s="17">
        <f aca="true" t="shared" si="7" ref="I15:I24">D15*E15</f>
        <v>540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6</v>
      </c>
      <c r="F16" s="9">
        <f t="shared" si="4"/>
        <v>0.29545454545454547</v>
      </c>
      <c r="G16" s="9">
        <f t="shared" si="5"/>
        <v>1.625</v>
      </c>
      <c r="H16" s="9">
        <f t="shared" si="6"/>
        <v>7.090909090909091</v>
      </c>
      <c r="I16" s="9">
        <f t="shared" si="7"/>
        <v>78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186</v>
      </c>
      <c r="F17" s="9">
        <f t="shared" si="4"/>
        <v>0.7045454545454546</v>
      </c>
      <c r="G17" s="9">
        <f t="shared" si="5"/>
        <v>3.875</v>
      </c>
      <c r="H17" s="9">
        <f t="shared" si="6"/>
        <v>16.90909090909091</v>
      </c>
      <c r="I17" s="9">
        <f t="shared" si="7"/>
        <v>186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/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/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169</v>
      </c>
      <c r="F20" s="9">
        <f t="shared" si="4"/>
        <v>0.6401515151515151</v>
      </c>
      <c r="G20" s="9">
        <f t="shared" si="5"/>
        <v>3.5208333333333335</v>
      </c>
      <c r="H20" s="9">
        <f t="shared" si="6"/>
        <v>15.363636363636363</v>
      </c>
      <c r="I20" s="9">
        <f t="shared" si="7"/>
        <v>169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427</v>
      </c>
      <c r="F21" s="9">
        <f t="shared" si="4"/>
        <v>1.6174242424242424</v>
      </c>
      <c r="G21" s="9">
        <f t="shared" si="5"/>
        <v>8.895833333333334</v>
      </c>
      <c r="H21" s="9">
        <f t="shared" si="6"/>
        <v>38.81818181818182</v>
      </c>
      <c r="I21" s="9">
        <f t="shared" si="7"/>
        <v>427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v>9</v>
      </c>
      <c r="F22" s="9">
        <f t="shared" si="4"/>
        <v>0.03409090909090909</v>
      </c>
      <c r="G22" s="9">
        <f t="shared" si="5"/>
        <v>0.1875</v>
      </c>
      <c r="H22" s="9">
        <f t="shared" si="6"/>
        <v>0.8181818181818182</v>
      </c>
      <c r="I22" s="9">
        <f t="shared" si="7"/>
        <v>9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>
        <v>103</v>
      </c>
      <c r="F23" s="9">
        <f t="shared" si="4"/>
        <v>0.39015151515151514</v>
      </c>
      <c r="G23" s="9">
        <f t="shared" si="5"/>
        <v>2.1458333333333335</v>
      </c>
      <c r="H23" s="9">
        <f t="shared" si="6"/>
        <v>9.363636363636363</v>
      </c>
      <c r="I23" s="9">
        <f t="shared" si="7"/>
        <v>103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8</v>
      </c>
      <c r="F24" s="9">
        <f t="shared" si="4"/>
        <v>0.030303030303030304</v>
      </c>
      <c r="G24" s="9">
        <f t="shared" si="5"/>
        <v>0.16666666666666666</v>
      </c>
      <c r="H24" s="9">
        <f t="shared" si="6"/>
        <v>0.7272727272727273</v>
      </c>
      <c r="I24" s="12">
        <f t="shared" si="7"/>
        <v>8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5.757575757575757</v>
      </c>
      <c r="G25" s="20">
        <f>SUM(G15:G24)</f>
        <v>31.666666666666664</v>
      </c>
      <c r="H25" s="20">
        <f>SUM(H15:H24)</f>
        <v>138.1818181818182</v>
      </c>
      <c r="I25" s="21">
        <f>SUM(I15:I24)</f>
        <v>1520</v>
      </c>
    </row>
  </sheetData>
  <sheetProtection selectLockedCells="1" selectUnlockedCells="1"/>
  <mergeCells count="3">
    <mergeCell ref="A1:D1"/>
    <mergeCell ref="A14:C14"/>
    <mergeCell ref="A25:C2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">
      <selection activeCell="E25" sqref="E25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8" ht="12.75">
      <c r="A1" s="28" t="s">
        <v>0</v>
      </c>
      <c r="B1" s="28"/>
      <c r="C1" s="28"/>
      <c r="D1" s="28"/>
      <c r="G1" s="2" t="s">
        <v>1</v>
      </c>
      <c r="H1" s="2" t="s">
        <v>2</v>
      </c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79</v>
      </c>
      <c r="D3" s="4">
        <v>1</v>
      </c>
      <c r="E3" s="8">
        <v>1097</v>
      </c>
      <c r="F3" s="9">
        <f aca="true" t="shared" si="0" ref="F3:F13">D3*E3/264</f>
        <v>4.15530303030303</v>
      </c>
      <c r="G3" s="9">
        <f aca="true" t="shared" si="1" ref="G3:G13">D3*E3/48</f>
        <v>22.854166666666668</v>
      </c>
      <c r="H3" s="9">
        <f aca="true" t="shared" si="2" ref="H3:H13">D3*E3/11</f>
        <v>99.72727272727273</v>
      </c>
      <c r="I3" s="9">
        <f aca="true" t="shared" si="3" ref="I3:I13">D3*E3</f>
        <v>1097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886</v>
      </c>
      <c r="F4" s="9">
        <f t="shared" si="0"/>
        <v>3.356060606060606</v>
      </c>
      <c r="G4" s="9">
        <f t="shared" si="1"/>
        <v>18.458333333333332</v>
      </c>
      <c r="H4" s="9">
        <f t="shared" si="2"/>
        <v>80.54545454545455</v>
      </c>
      <c r="I4" s="9">
        <f t="shared" si="3"/>
        <v>886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19</v>
      </c>
      <c r="F5" s="9">
        <f t="shared" si="0"/>
        <v>1.4393939393939394</v>
      </c>
      <c r="G5" s="9">
        <f t="shared" si="1"/>
        <v>7.916666666666667</v>
      </c>
      <c r="H5" s="9">
        <f t="shared" si="2"/>
        <v>34.54545454545455</v>
      </c>
      <c r="I5" s="9">
        <f t="shared" si="3"/>
        <v>380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56</v>
      </c>
      <c r="F6" s="9">
        <f t="shared" si="0"/>
        <v>0.42424242424242425</v>
      </c>
      <c r="G6" s="9">
        <f t="shared" si="1"/>
        <v>2.3333333333333335</v>
      </c>
      <c r="H6" s="9">
        <f t="shared" si="2"/>
        <v>10.181818181818182</v>
      </c>
      <c r="I6" s="9">
        <f t="shared" si="3"/>
        <v>112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204</v>
      </c>
      <c r="F7" s="9">
        <f t="shared" si="0"/>
        <v>0.7727272727272727</v>
      </c>
      <c r="G7" s="9">
        <f t="shared" si="1"/>
        <v>4.25</v>
      </c>
      <c r="H7" s="9">
        <f t="shared" si="2"/>
        <v>18.545454545454547</v>
      </c>
      <c r="I7" s="9">
        <f t="shared" si="3"/>
        <v>204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110</v>
      </c>
      <c r="F8" s="9">
        <f t="shared" si="0"/>
        <v>0.8333333333333334</v>
      </c>
      <c r="G8" s="9">
        <f t="shared" si="1"/>
        <v>4.583333333333333</v>
      </c>
      <c r="H8" s="9">
        <f t="shared" si="2"/>
        <v>20</v>
      </c>
      <c r="I8" s="9">
        <f t="shared" si="3"/>
        <v>220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274</v>
      </c>
      <c r="F11" s="9">
        <f t="shared" si="0"/>
        <v>2.0757575757575757</v>
      </c>
      <c r="G11" s="9">
        <f t="shared" si="1"/>
        <v>11.416666666666666</v>
      </c>
      <c r="H11" s="9">
        <f t="shared" si="2"/>
        <v>49.81818181818182</v>
      </c>
      <c r="I11" s="9">
        <f t="shared" si="3"/>
        <v>548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2</v>
      </c>
      <c r="F12" s="9">
        <f t="shared" si="0"/>
        <v>0.015151515151515152</v>
      </c>
      <c r="G12" s="9">
        <f t="shared" si="1"/>
        <v>0.08333333333333333</v>
      </c>
      <c r="H12" s="9">
        <f t="shared" si="2"/>
        <v>0.36363636363636365</v>
      </c>
      <c r="I12" s="9">
        <f t="shared" si="3"/>
        <v>4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v>5</v>
      </c>
      <c r="F13" s="9">
        <f t="shared" si="0"/>
        <v>0.01893939393939394</v>
      </c>
      <c r="G13" s="9">
        <f t="shared" si="1"/>
        <v>0.10416666666666667</v>
      </c>
      <c r="H13" s="9">
        <f t="shared" si="2"/>
        <v>0.45454545454545453</v>
      </c>
      <c r="I13" s="12">
        <f t="shared" si="3"/>
        <v>5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13.090909090909093</v>
      </c>
      <c r="G14" s="15">
        <f>SUM(G3:G13)</f>
        <v>72</v>
      </c>
      <c r="H14" s="15">
        <f>SUM(H3:H13)</f>
        <v>314.1818181818182</v>
      </c>
      <c r="I14" s="16">
        <f>SUM(I3:I13)</f>
        <v>3456</v>
      </c>
    </row>
    <row r="15" spans="1:9" ht="45" customHeight="1">
      <c r="A15" s="7" t="s">
        <v>46</v>
      </c>
      <c r="B15" s="7" t="s">
        <v>16</v>
      </c>
      <c r="C15" s="4" t="s">
        <v>47</v>
      </c>
      <c r="D15" s="4">
        <v>0.8</v>
      </c>
      <c r="E15" s="8">
        <v>886</v>
      </c>
      <c r="F15" s="9">
        <f>D15*E15/264</f>
        <v>2.684848484848485</v>
      </c>
      <c r="G15" s="9">
        <f>D15*E15/48</f>
        <v>14.766666666666667</v>
      </c>
      <c r="H15" s="9">
        <f>D15*E15/11</f>
        <v>64.43636363636364</v>
      </c>
      <c r="I15" s="17">
        <f>D15*E15</f>
        <v>708.8000000000001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19</v>
      </c>
      <c r="F16" s="9">
        <f>D16*E16/264</f>
        <v>0.9356060606060606</v>
      </c>
      <c r="G16" s="9">
        <f>D16*E16/48</f>
        <v>5.145833333333333</v>
      </c>
      <c r="H16" s="9">
        <f>D16*E16/11</f>
        <v>22.454545454545453</v>
      </c>
      <c r="I16" s="9">
        <f>D16*E16</f>
        <v>247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260</v>
      </c>
      <c r="F17" s="9">
        <f>D17*E17/264</f>
        <v>0.9848484848484849</v>
      </c>
      <c r="G17" s="9">
        <f>D17*E17/48</f>
        <v>5.416666666666667</v>
      </c>
      <c r="H17" s="9">
        <f>D17*E17/11</f>
        <v>23.636363636363637</v>
      </c>
      <c r="I17" s="9">
        <f>D17*E17</f>
        <v>260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/>
      <c r="F18" s="9">
        <f>D18*E20/264</f>
        <v>5</v>
      </c>
      <c r="G18" s="9">
        <f>D18*E20/48</f>
        <v>27.5</v>
      </c>
      <c r="H18" s="9">
        <f>D18*E20/11</f>
        <v>120</v>
      </c>
      <c r="I18" s="9">
        <f>D18*E20</f>
        <v>1320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/>
      <c r="F19" s="9">
        <f aca="true" t="shared" si="4" ref="F19:F24">D19*E19/264</f>
        <v>0</v>
      </c>
      <c r="G19" s="9">
        <f aca="true" t="shared" si="5" ref="G19:G24">D19*E19/48</f>
        <v>0</v>
      </c>
      <c r="H19" s="9">
        <f aca="true" t="shared" si="6" ref="H19:H24">D19*E19/11</f>
        <v>0</v>
      </c>
      <c r="I19" s="9">
        <f aca="true" t="shared" si="7" ref="I19:I24">D19*E19</f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110</v>
      </c>
      <c r="F20" s="9">
        <f t="shared" si="4"/>
        <v>0.4166666666666667</v>
      </c>
      <c r="G20" s="9">
        <f t="shared" si="5"/>
        <v>2.2916666666666665</v>
      </c>
      <c r="H20" s="9">
        <f t="shared" si="6"/>
        <v>10</v>
      </c>
      <c r="I20" s="9">
        <f t="shared" si="7"/>
        <v>110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274</v>
      </c>
      <c r="F21" s="9">
        <f t="shared" si="4"/>
        <v>1.0378787878787878</v>
      </c>
      <c r="G21" s="9">
        <f t="shared" si="5"/>
        <v>5.708333333333333</v>
      </c>
      <c r="H21" s="9">
        <f t="shared" si="6"/>
        <v>24.90909090909091</v>
      </c>
      <c r="I21" s="9">
        <f t="shared" si="7"/>
        <v>274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v>5</v>
      </c>
      <c r="F22" s="9">
        <f t="shared" si="4"/>
        <v>0.01893939393939394</v>
      </c>
      <c r="G22" s="9">
        <f t="shared" si="5"/>
        <v>0.10416666666666667</v>
      </c>
      <c r="H22" s="9">
        <f t="shared" si="6"/>
        <v>0.45454545454545453</v>
      </c>
      <c r="I22" s="9">
        <f t="shared" si="7"/>
        <v>5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>
        <v>113</v>
      </c>
      <c r="F23" s="9">
        <f t="shared" si="4"/>
        <v>0.42803030303030304</v>
      </c>
      <c r="G23" s="9">
        <f t="shared" si="5"/>
        <v>2.3541666666666665</v>
      </c>
      <c r="H23" s="9">
        <f t="shared" si="6"/>
        <v>10.272727272727273</v>
      </c>
      <c r="I23" s="9">
        <f t="shared" si="7"/>
        <v>113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2</v>
      </c>
      <c r="F24" s="9">
        <f t="shared" si="4"/>
        <v>0.007575757575757576</v>
      </c>
      <c r="G24" s="9">
        <f t="shared" si="5"/>
        <v>0.041666666666666664</v>
      </c>
      <c r="H24" s="9">
        <f t="shared" si="6"/>
        <v>0.18181818181818182</v>
      </c>
      <c r="I24" s="12">
        <f t="shared" si="7"/>
        <v>2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11.514393939393939</v>
      </c>
      <c r="G25" s="20">
        <f>SUM(G15:G24)</f>
        <v>63.32916666666666</v>
      </c>
      <c r="H25" s="20">
        <f>SUM(H15:H24)</f>
        <v>276.3454545454545</v>
      </c>
      <c r="I25" s="21">
        <f>SUM(I15:I24)</f>
        <v>3039.8</v>
      </c>
    </row>
  </sheetData>
  <sheetProtection selectLockedCells="1" selectUnlockedCells="1"/>
  <mergeCells count="3">
    <mergeCell ref="A1:D1"/>
    <mergeCell ref="A14:C14"/>
    <mergeCell ref="A25:C2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">
      <selection activeCell="E25" sqref="E25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8" ht="12.75">
      <c r="A1" s="28" t="s">
        <v>0</v>
      </c>
      <c r="B1" s="28"/>
      <c r="C1" s="28"/>
      <c r="D1" s="28"/>
      <c r="G1" s="2" t="s">
        <v>1</v>
      </c>
      <c r="H1" s="2" t="s">
        <v>2</v>
      </c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v>1553</v>
      </c>
      <c r="F3" s="9">
        <f aca="true" t="shared" si="0" ref="F3:F13">D3*E3/264</f>
        <v>5.882575757575758</v>
      </c>
      <c r="G3" s="9">
        <f aca="true" t="shared" si="1" ref="G3:G13">D3*E3/48</f>
        <v>32.354166666666664</v>
      </c>
      <c r="H3" s="9">
        <f aca="true" t="shared" si="2" ref="H3:H13">D3*E3/11</f>
        <v>141.1818181818182</v>
      </c>
      <c r="I3" s="9">
        <f aca="true" t="shared" si="3" ref="I3:I13">D3*E3</f>
        <v>1553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1255</v>
      </c>
      <c r="F4" s="9">
        <f t="shared" si="0"/>
        <v>4.753787878787879</v>
      </c>
      <c r="G4" s="9">
        <f t="shared" si="1"/>
        <v>26.145833333333332</v>
      </c>
      <c r="H4" s="9">
        <f t="shared" si="2"/>
        <v>114.0909090909091</v>
      </c>
      <c r="I4" s="9">
        <f t="shared" si="3"/>
        <v>1255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19</v>
      </c>
      <c r="F5" s="9">
        <f t="shared" si="0"/>
        <v>1.4393939393939394</v>
      </c>
      <c r="G5" s="9">
        <f t="shared" si="1"/>
        <v>7.916666666666667</v>
      </c>
      <c r="H5" s="9">
        <f t="shared" si="2"/>
        <v>34.54545454545455</v>
      </c>
      <c r="I5" s="9">
        <f t="shared" si="3"/>
        <v>380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77</v>
      </c>
      <c r="F6" s="9">
        <f t="shared" si="0"/>
        <v>0.5833333333333334</v>
      </c>
      <c r="G6" s="9">
        <f t="shared" si="1"/>
        <v>3.2083333333333335</v>
      </c>
      <c r="H6" s="9">
        <f t="shared" si="2"/>
        <v>14</v>
      </c>
      <c r="I6" s="9">
        <f t="shared" si="3"/>
        <v>154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299</v>
      </c>
      <c r="F7" s="9">
        <f t="shared" si="0"/>
        <v>1.1325757575757576</v>
      </c>
      <c r="G7" s="9">
        <f t="shared" si="1"/>
        <v>6.229166666666667</v>
      </c>
      <c r="H7" s="9">
        <f t="shared" si="2"/>
        <v>27.181818181818183</v>
      </c>
      <c r="I7" s="9">
        <f t="shared" si="3"/>
        <v>299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219</v>
      </c>
      <c r="F8" s="9">
        <f t="shared" si="0"/>
        <v>1.6590909090909092</v>
      </c>
      <c r="G8" s="9">
        <f t="shared" si="1"/>
        <v>9.125</v>
      </c>
      <c r="H8" s="9">
        <f t="shared" si="2"/>
        <v>39.81818181818182</v>
      </c>
      <c r="I8" s="9">
        <f t="shared" si="3"/>
        <v>438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864</v>
      </c>
      <c r="F11" s="9">
        <f t="shared" si="0"/>
        <v>6.545454545454546</v>
      </c>
      <c r="G11" s="9">
        <f t="shared" si="1"/>
        <v>36</v>
      </c>
      <c r="H11" s="9">
        <f t="shared" si="2"/>
        <v>157.0909090909091</v>
      </c>
      <c r="I11" s="9">
        <f t="shared" si="3"/>
        <v>1728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51</v>
      </c>
      <c r="F12" s="9">
        <f t="shared" si="0"/>
        <v>0.38636363636363635</v>
      </c>
      <c r="G12" s="9">
        <f t="shared" si="1"/>
        <v>2.125</v>
      </c>
      <c r="H12" s="9">
        <f t="shared" si="2"/>
        <v>9.272727272727273</v>
      </c>
      <c r="I12" s="9">
        <f t="shared" si="3"/>
        <v>102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v>6</v>
      </c>
      <c r="F13" s="9">
        <f t="shared" si="0"/>
        <v>0.022727272727272728</v>
      </c>
      <c r="G13" s="9">
        <f t="shared" si="1"/>
        <v>0.125</v>
      </c>
      <c r="H13" s="9">
        <f t="shared" si="2"/>
        <v>0.5454545454545454</v>
      </c>
      <c r="I13" s="12">
        <f t="shared" si="3"/>
        <v>6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22.405303030303035</v>
      </c>
      <c r="G14" s="15">
        <f>SUM(G3:G13)</f>
        <v>123.22916666666667</v>
      </c>
      <c r="H14" s="15">
        <f>SUM(H3:H13)</f>
        <v>537.7272727272726</v>
      </c>
      <c r="I14" s="16">
        <f>SUM(I3:I13)</f>
        <v>5915</v>
      </c>
    </row>
    <row r="15" spans="1:9" ht="45" customHeight="1">
      <c r="A15" s="7" t="s">
        <v>46</v>
      </c>
      <c r="B15" s="7" t="s">
        <v>16</v>
      </c>
      <c r="C15" s="4" t="s">
        <v>47</v>
      </c>
      <c r="D15" s="4">
        <v>0.8</v>
      </c>
      <c r="E15" s="8">
        <v>255</v>
      </c>
      <c r="F15" s="9">
        <f aca="true" t="shared" si="4" ref="F15:F24">D15*E15/264</f>
        <v>0.7727272727272727</v>
      </c>
      <c r="G15" s="9">
        <f aca="true" t="shared" si="5" ref="G15:G24">D15*E15/48</f>
        <v>4.25</v>
      </c>
      <c r="H15" s="9">
        <f aca="true" t="shared" si="6" ref="H15:H24">D15*E15/11</f>
        <v>18.545454545454547</v>
      </c>
      <c r="I15" s="17">
        <f aca="true" t="shared" si="7" ref="I15:I24">D15*E15</f>
        <v>204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19</v>
      </c>
      <c r="F16" s="9">
        <f t="shared" si="4"/>
        <v>0.9356060606060606</v>
      </c>
      <c r="G16" s="9">
        <f t="shared" si="5"/>
        <v>5.145833333333333</v>
      </c>
      <c r="H16" s="9">
        <f t="shared" si="6"/>
        <v>22.454545454545453</v>
      </c>
      <c r="I16" s="9">
        <f t="shared" si="7"/>
        <v>247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376</v>
      </c>
      <c r="F17" s="9">
        <f t="shared" si="4"/>
        <v>1.4242424242424243</v>
      </c>
      <c r="G17" s="9">
        <f t="shared" si="5"/>
        <v>7.833333333333333</v>
      </c>
      <c r="H17" s="9">
        <f t="shared" si="6"/>
        <v>34.18181818181818</v>
      </c>
      <c r="I17" s="9">
        <f t="shared" si="7"/>
        <v>376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/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/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219</v>
      </c>
      <c r="F20" s="9">
        <f t="shared" si="4"/>
        <v>0.8295454545454546</v>
      </c>
      <c r="G20" s="9">
        <f t="shared" si="5"/>
        <v>4.5625</v>
      </c>
      <c r="H20" s="9">
        <f t="shared" si="6"/>
        <v>19.90909090909091</v>
      </c>
      <c r="I20" s="9">
        <f t="shared" si="7"/>
        <v>219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864</v>
      </c>
      <c r="F21" s="9">
        <f t="shared" si="4"/>
        <v>3.272727272727273</v>
      </c>
      <c r="G21" s="9">
        <f t="shared" si="5"/>
        <v>18</v>
      </c>
      <c r="H21" s="9">
        <f t="shared" si="6"/>
        <v>78.54545454545455</v>
      </c>
      <c r="I21" s="9">
        <f t="shared" si="7"/>
        <v>864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v>6</v>
      </c>
      <c r="F22" s="9">
        <f t="shared" si="4"/>
        <v>0.022727272727272728</v>
      </c>
      <c r="G22" s="9">
        <f t="shared" si="5"/>
        <v>0.125</v>
      </c>
      <c r="H22" s="9">
        <f t="shared" si="6"/>
        <v>0.5454545454545454</v>
      </c>
      <c r="I22" s="9">
        <f t="shared" si="7"/>
        <v>6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>
        <v>343</v>
      </c>
      <c r="F23" s="9">
        <f t="shared" si="4"/>
        <v>1.2992424242424243</v>
      </c>
      <c r="G23" s="9">
        <f t="shared" si="5"/>
        <v>7.145833333333333</v>
      </c>
      <c r="H23" s="9">
        <f t="shared" si="6"/>
        <v>31.181818181818183</v>
      </c>
      <c r="I23" s="9">
        <f t="shared" si="7"/>
        <v>343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51</v>
      </c>
      <c r="F24" s="9">
        <f t="shared" si="4"/>
        <v>0.19318181818181818</v>
      </c>
      <c r="G24" s="9">
        <f t="shared" si="5"/>
        <v>1.0625</v>
      </c>
      <c r="H24" s="9">
        <f t="shared" si="6"/>
        <v>4.636363636363637</v>
      </c>
      <c r="I24" s="12">
        <f t="shared" si="7"/>
        <v>51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8.75</v>
      </c>
      <c r="G25" s="20">
        <f>SUM(G15:G24)</f>
        <v>48.125</v>
      </c>
      <c r="H25" s="20">
        <f>SUM(H15:H24)</f>
        <v>209.99999999999997</v>
      </c>
      <c r="I25" s="21">
        <f>SUM(I15:I24)</f>
        <v>2310</v>
      </c>
    </row>
  </sheetData>
  <sheetProtection selectLockedCells="1" selectUnlockedCells="1"/>
  <mergeCells count="3">
    <mergeCell ref="A1:D1"/>
    <mergeCell ref="A14:C14"/>
    <mergeCell ref="A25:C2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">
      <selection activeCell="E25" sqref="E25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8" ht="12.75">
      <c r="A1" s="28" t="s">
        <v>0</v>
      </c>
      <c r="B1" s="28"/>
      <c r="C1" s="28"/>
      <c r="D1" s="28"/>
      <c r="G1" s="2" t="s">
        <v>1</v>
      </c>
      <c r="H1" s="2" t="s">
        <v>2</v>
      </c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v>1081</v>
      </c>
      <c r="F3" s="9">
        <f aca="true" t="shared" si="0" ref="F3:F13">D3*E3/264</f>
        <v>4.09469696969697</v>
      </c>
      <c r="G3" s="9">
        <f aca="true" t="shared" si="1" ref="G3:G13">D3*E3/48</f>
        <v>22.520833333333332</v>
      </c>
      <c r="H3" s="9">
        <f aca="true" t="shared" si="2" ref="H3:H13">D3*E3/11</f>
        <v>98.27272727272727</v>
      </c>
      <c r="I3" s="9">
        <f aca="true" t="shared" si="3" ref="I3:I13">D3*E3</f>
        <v>1081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935</v>
      </c>
      <c r="F4" s="9">
        <f t="shared" si="0"/>
        <v>3.5416666666666665</v>
      </c>
      <c r="G4" s="9">
        <f t="shared" si="1"/>
        <v>19.479166666666668</v>
      </c>
      <c r="H4" s="9">
        <f t="shared" si="2"/>
        <v>85</v>
      </c>
      <c r="I4" s="9">
        <f t="shared" si="3"/>
        <v>935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18</v>
      </c>
      <c r="F5" s="9">
        <f t="shared" si="0"/>
        <v>1.3636363636363635</v>
      </c>
      <c r="G5" s="9">
        <f t="shared" si="1"/>
        <v>7.5</v>
      </c>
      <c r="H5" s="9">
        <f t="shared" si="2"/>
        <v>32.72727272727273</v>
      </c>
      <c r="I5" s="9">
        <f t="shared" si="3"/>
        <v>360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33</v>
      </c>
      <c r="F6" s="9">
        <f t="shared" si="0"/>
        <v>0.25</v>
      </c>
      <c r="G6" s="9">
        <f t="shared" si="1"/>
        <v>1.375</v>
      </c>
      <c r="H6" s="9">
        <f t="shared" si="2"/>
        <v>6</v>
      </c>
      <c r="I6" s="9">
        <f t="shared" si="3"/>
        <v>66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187</v>
      </c>
      <c r="F7" s="9">
        <f t="shared" si="0"/>
        <v>0.7083333333333334</v>
      </c>
      <c r="G7" s="9">
        <f t="shared" si="1"/>
        <v>3.8958333333333335</v>
      </c>
      <c r="H7" s="9">
        <f t="shared" si="2"/>
        <v>17</v>
      </c>
      <c r="I7" s="9">
        <f t="shared" si="3"/>
        <v>187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250</v>
      </c>
      <c r="F8" s="9">
        <f t="shared" si="0"/>
        <v>1.893939393939394</v>
      </c>
      <c r="G8" s="9">
        <f t="shared" si="1"/>
        <v>10.416666666666666</v>
      </c>
      <c r="H8" s="9">
        <f t="shared" si="2"/>
        <v>45.45454545454545</v>
      </c>
      <c r="I8" s="9">
        <f t="shared" si="3"/>
        <v>500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638</v>
      </c>
      <c r="F11" s="9">
        <f t="shared" si="0"/>
        <v>4.833333333333333</v>
      </c>
      <c r="G11" s="9">
        <f t="shared" si="1"/>
        <v>26.583333333333332</v>
      </c>
      <c r="H11" s="9">
        <f t="shared" si="2"/>
        <v>116</v>
      </c>
      <c r="I11" s="9">
        <f t="shared" si="3"/>
        <v>1276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10</v>
      </c>
      <c r="F12" s="9">
        <f t="shared" si="0"/>
        <v>0.07575757575757576</v>
      </c>
      <c r="G12" s="9">
        <f t="shared" si="1"/>
        <v>0.4166666666666667</v>
      </c>
      <c r="H12" s="9">
        <f t="shared" si="2"/>
        <v>1.8181818181818181</v>
      </c>
      <c r="I12" s="9">
        <f t="shared" si="3"/>
        <v>20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v>19</v>
      </c>
      <c r="F13" s="9">
        <f t="shared" si="0"/>
        <v>0.07196969696969698</v>
      </c>
      <c r="G13" s="9">
        <f t="shared" si="1"/>
        <v>0.3958333333333333</v>
      </c>
      <c r="H13" s="9">
        <f t="shared" si="2"/>
        <v>1.7272727272727273</v>
      </c>
      <c r="I13" s="12">
        <f t="shared" si="3"/>
        <v>19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16.833333333333332</v>
      </c>
      <c r="G14" s="15">
        <f>SUM(G3:G13)</f>
        <v>92.58333333333333</v>
      </c>
      <c r="H14" s="15">
        <f>SUM(H3:H13)</f>
        <v>404</v>
      </c>
      <c r="I14" s="16">
        <f>SUM(I3:I13)</f>
        <v>4444</v>
      </c>
    </row>
    <row r="15" spans="1:9" ht="45" customHeight="1">
      <c r="A15" s="7" t="s">
        <v>46</v>
      </c>
      <c r="B15" s="7" t="s">
        <v>16</v>
      </c>
      <c r="C15" s="4" t="s">
        <v>78</v>
      </c>
      <c r="D15" s="4">
        <v>0.8</v>
      </c>
      <c r="E15" s="8">
        <v>935</v>
      </c>
      <c r="F15" s="9">
        <f aca="true" t="shared" si="4" ref="F15:F24">D15*E15/264</f>
        <v>2.8333333333333335</v>
      </c>
      <c r="G15" s="9">
        <f aca="true" t="shared" si="5" ref="G15:G24">D15*E15/48</f>
        <v>15.583333333333334</v>
      </c>
      <c r="H15" s="9">
        <f aca="true" t="shared" si="6" ref="H15:H24">D15*E15/11</f>
        <v>68</v>
      </c>
      <c r="I15" s="17">
        <f aca="true" t="shared" si="7" ref="I15:I24">D15*E15</f>
        <v>748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18</v>
      </c>
      <c r="F16" s="9">
        <f t="shared" si="4"/>
        <v>0.8863636363636364</v>
      </c>
      <c r="G16" s="9">
        <f t="shared" si="5"/>
        <v>4.875</v>
      </c>
      <c r="H16" s="9">
        <f t="shared" si="6"/>
        <v>21.272727272727273</v>
      </c>
      <c r="I16" s="9">
        <f t="shared" si="7"/>
        <v>234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220</v>
      </c>
      <c r="F17" s="9">
        <f t="shared" si="4"/>
        <v>0.8333333333333334</v>
      </c>
      <c r="G17" s="9">
        <f t="shared" si="5"/>
        <v>4.583333333333333</v>
      </c>
      <c r="H17" s="9">
        <f t="shared" si="6"/>
        <v>20</v>
      </c>
      <c r="I17" s="9">
        <f t="shared" si="7"/>
        <v>220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/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/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250</v>
      </c>
      <c r="F20" s="9">
        <f t="shared" si="4"/>
        <v>0.946969696969697</v>
      </c>
      <c r="G20" s="9">
        <f t="shared" si="5"/>
        <v>5.208333333333333</v>
      </c>
      <c r="H20" s="9">
        <f t="shared" si="6"/>
        <v>22.727272727272727</v>
      </c>
      <c r="I20" s="9">
        <f t="shared" si="7"/>
        <v>250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638</v>
      </c>
      <c r="F21" s="9">
        <f t="shared" si="4"/>
        <v>2.4166666666666665</v>
      </c>
      <c r="G21" s="9">
        <f t="shared" si="5"/>
        <v>13.291666666666666</v>
      </c>
      <c r="H21" s="9">
        <f t="shared" si="6"/>
        <v>58</v>
      </c>
      <c r="I21" s="9">
        <f t="shared" si="7"/>
        <v>638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v>19</v>
      </c>
      <c r="F22" s="9">
        <f t="shared" si="4"/>
        <v>0.07196969696969698</v>
      </c>
      <c r="G22" s="9">
        <f t="shared" si="5"/>
        <v>0.3958333333333333</v>
      </c>
      <c r="H22" s="9">
        <f t="shared" si="6"/>
        <v>1.7272727272727273</v>
      </c>
      <c r="I22" s="9">
        <f t="shared" si="7"/>
        <v>19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>
        <v>153</v>
      </c>
      <c r="F23" s="9">
        <f t="shared" si="4"/>
        <v>0.5795454545454546</v>
      </c>
      <c r="G23" s="9">
        <f t="shared" si="5"/>
        <v>3.1875</v>
      </c>
      <c r="H23" s="9">
        <f t="shared" si="6"/>
        <v>13.909090909090908</v>
      </c>
      <c r="I23" s="9">
        <f t="shared" si="7"/>
        <v>153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10</v>
      </c>
      <c r="F24" s="9">
        <f t="shared" si="4"/>
        <v>0.03787878787878788</v>
      </c>
      <c r="G24" s="9">
        <f t="shared" si="5"/>
        <v>0.20833333333333334</v>
      </c>
      <c r="H24" s="9">
        <f t="shared" si="6"/>
        <v>0.9090909090909091</v>
      </c>
      <c r="I24" s="12">
        <f t="shared" si="7"/>
        <v>10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8.606060606060606</v>
      </c>
      <c r="G25" s="20">
        <f>SUM(G15:G24)</f>
        <v>47.333333333333336</v>
      </c>
      <c r="H25" s="20">
        <f>SUM(H15:H24)</f>
        <v>206.54545454545453</v>
      </c>
      <c r="I25" s="21">
        <f>SUM(I15:I24)</f>
        <v>2272</v>
      </c>
    </row>
  </sheetData>
  <sheetProtection selectLockedCells="1" selectUnlockedCells="1"/>
  <mergeCells count="3">
    <mergeCell ref="A1:D1"/>
    <mergeCell ref="A14:C14"/>
    <mergeCell ref="A25:C2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">
      <selection activeCell="E25" sqref="E25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8" ht="12.75">
      <c r="A1" s="28" t="s">
        <v>0</v>
      </c>
      <c r="B1" s="28"/>
      <c r="C1" s="28"/>
      <c r="D1" s="28"/>
      <c r="G1" s="2" t="s">
        <v>1</v>
      </c>
      <c r="H1" s="2" t="s">
        <v>2</v>
      </c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v>507</v>
      </c>
      <c r="F3" s="9">
        <f aca="true" t="shared" si="0" ref="F3:F13">D3*E3/264</f>
        <v>1.9204545454545454</v>
      </c>
      <c r="G3" s="9">
        <f aca="true" t="shared" si="1" ref="G3:G13">D3*E3/48</f>
        <v>10.5625</v>
      </c>
      <c r="H3" s="9">
        <f aca="true" t="shared" si="2" ref="H3:H13">D3*E3/11</f>
        <v>46.09090909090909</v>
      </c>
      <c r="I3" s="9">
        <f aca="true" t="shared" si="3" ref="I3:I13">D3*E3</f>
        <v>507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367</v>
      </c>
      <c r="F4" s="9">
        <f t="shared" si="0"/>
        <v>1.3901515151515151</v>
      </c>
      <c r="G4" s="9">
        <f t="shared" si="1"/>
        <v>7.645833333333333</v>
      </c>
      <c r="H4" s="9">
        <f t="shared" si="2"/>
        <v>33.36363636363637</v>
      </c>
      <c r="I4" s="9">
        <f t="shared" si="3"/>
        <v>367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8</v>
      </c>
      <c r="F5" s="9">
        <f t="shared" si="0"/>
        <v>0.6060606060606061</v>
      </c>
      <c r="G5" s="9">
        <f t="shared" si="1"/>
        <v>3.3333333333333335</v>
      </c>
      <c r="H5" s="9">
        <f t="shared" si="2"/>
        <v>14.545454545454545</v>
      </c>
      <c r="I5" s="9">
        <f t="shared" si="3"/>
        <v>160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50</v>
      </c>
      <c r="F6" s="9">
        <f t="shared" si="0"/>
        <v>0.3787878787878788</v>
      </c>
      <c r="G6" s="9">
        <f t="shared" si="1"/>
        <v>2.0833333333333335</v>
      </c>
      <c r="H6" s="9">
        <f t="shared" si="2"/>
        <v>9.090909090909092</v>
      </c>
      <c r="I6" s="9">
        <f t="shared" si="3"/>
        <v>100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117</v>
      </c>
      <c r="F7" s="9">
        <f t="shared" si="0"/>
        <v>0.4431818181818182</v>
      </c>
      <c r="G7" s="9">
        <f t="shared" si="1"/>
        <v>2.4375</v>
      </c>
      <c r="H7" s="9">
        <f t="shared" si="2"/>
        <v>10.636363636363637</v>
      </c>
      <c r="I7" s="9">
        <f t="shared" si="3"/>
        <v>117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44</v>
      </c>
      <c r="F8" s="9">
        <f t="shared" si="0"/>
        <v>0.3333333333333333</v>
      </c>
      <c r="G8" s="9">
        <f t="shared" si="1"/>
        <v>1.8333333333333333</v>
      </c>
      <c r="H8" s="9">
        <f t="shared" si="2"/>
        <v>8</v>
      </c>
      <c r="I8" s="9">
        <f t="shared" si="3"/>
        <v>88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299</v>
      </c>
      <c r="F11" s="9">
        <f t="shared" si="0"/>
        <v>2.265151515151515</v>
      </c>
      <c r="G11" s="9">
        <f t="shared" si="1"/>
        <v>12.458333333333334</v>
      </c>
      <c r="H11" s="9">
        <f t="shared" si="2"/>
        <v>54.36363636363637</v>
      </c>
      <c r="I11" s="9">
        <f t="shared" si="3"/>
        <v>598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7</v>
      </c>
      <c r="F12" s="9">
        <f t="shared" si="0"/>
        <v>0.05303030303030303</v>
      </c>
      <c r="G12" s="9">
        <f t="shared" si="1"/>
        <v>0.2916666666666667</v>
      </c>
      <c r="H12" s="9">
        <f t="shared" si="2"/>
        <v>1.2727272727272727</v>
      </c>
      <c r="I12" s="9">
        <f t="shared" si="3"/>
        <v>14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v>11</v>
      </c>
      <c r="F13" s="9">
        <f t="shared" si="0"/>
        <v>0.041666666666666664</v>
      </c>
      <c r="G13" s="9">
        <f t="shared" si="1"/>
        <v>0.22916666666666666</v>
      </c>
      <c r="H13" s="9">
        <f t="shared" si="2"/>
        <v>1</v>
      </c>
      <c r="I13" s="12">
        <f t="shared" si="3"/>
        <v>11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7.431818181818181</v>
      </c>
      <c r="G14" s="15">
        <f>SUM(G3:G13)</f>
        <v>40.87499999999999</v>
      </c>
      <c r="H14" s="15">
        <f>SUM(H3:H13)</f>
        <v>178.3636363636364</v>
      </c>
      <c r="I14" s="16">
        <f>SUM(I3:I13)</f>
        <v>1962</v>
      </c>
    </row>
    <row r="15" spans="1:9" ht="45" customHeight="1">
      <c r="A15" s="7" t="s">
        <v>46</v>
      </c>
      <c r="B15" s="7" t="s">
        <v>16</v>
      </c>
      <c r="C15" s="4" t="s">
        <v>47</v>
      </c>
      <c r="D15" s="4">
        <v>0.8</v>
      </c>
      <c r="E15" s="8">
        <v>367</v>
      </c>
      <c r="F15" s="9">
        <f aca="true" t="shared" si="4" ref="F15:F24">D15*E15/264</f>
        <v>1.1121212121212123</v>
      </c>
      <c r="G15" s="9">
        <f aca="true" t="shared" si="5" ref="G15:G24">D15*E15/48</f>
        <v>6.116666666666667</v>
      </c>
      <c r="H15" s="9">
        <f aca="true" t="shared" si="6" ref="H15:H24">D15*E15/11</f>
        <v>26.69090909090909</v>
      </c>
      <c r="I15" s="17">
        <f aca="true" t="shared" si="7" ref="I15:I24">D15*E15</f>
        <v>293.6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8</v>
      </c>
      <c r="F16" s="9">
        <f t="shared" si="4"/>
        <v>0.3939393939393939</v>
      </c>
      <c r="G16" s="9">
        <f t="shared" si="5"/>
        <v>2.1666666666666665</v>
      </c>
      <c r="H16" s="9">
        <f t="shared" si="6"/>
        <v>9.454545454545455</v>
      </c>
      <c r="I16" s="9">
        <f t="shared" si="7"/>
        <v>104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167</v>
      </c>
      <c r="F17" s="9">
        <f t="shared" si="4"/>
        <v>0.6325757575757576</v>
      </c>
      <c r="G17" s="9">
        <f t="shared" si="5"/>
        <v>3.4791666666666665</v>
      </c>
      <c r="H17" s="9">
        <f t="shared" si="6"/>
        <v>15.181818181818182</v>
      </c>
      <c r="I17" s="9">
        <f t="shared" si="7"/>
        <v>167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/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/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44</v>
      </c>
      <c r="F20" s="9">
        <f t="shared" si="4"/>
        <v>0.16666666666666666</v>
      </c>
      <c r="G20" s="9">
        <f t="shared" si="5"/>
        <v>0.9166666666666666</v>
      </c>
      <c r="H20" s="9">
        <f t="shared" si="6"/>
        <v>4</v>
      </c>
      <c r="I20" s="9">
        <f t="shared" si="7"/>
        <v>44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299</v>
      </c>
      <c r="F21" s="9">
        <f t="shared" si="4"/>
        <v>1.1325757575757576</v>
      </c>
      <c r="G21" s="9">
        <f t="shared" si="5"/>
        <v>6.229166666666667</v>
      </c>
      <c r="H21" s="9">
        <f t="shared" si="6"/>
        <v>27.181818181818183</v>
      </c>
      <c r="I21" s="9">
        <f t="shared" si="7"/>
        <v>299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v>11</v>
      </c>
      <c r="F22" s="9">
        <f t="shared" si="4"/>
        <v>0.041666666666666664</v>
      </c>
      <c r="G22" s="9">
        <f t="shared" si="5"/>
        <v>0.22916666666666666</v>
      </c>
      <c r="H22" s="9">
        <f t="shared" si="6"/>
        <v>1</v>
      </c>
      <c r="I22" s="9">
        <f t="shared" si="7"/>
        <v>11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>
        <v>45</v>
      </c>
      <c r="F23" s="9">
        <f t="shared" si="4"/>
        <v>0.17045454545454544</v>
      </c>
      <c r="G23" s="9">
        <f t="shared" si="5"/>
        <v>0.9375</v>
      </c>
      <c r="H23" s="9">
        <f t="shared" si="6"/>
        <v>4.090909090909091</v>
      </c>
      <c r="I23" s="9">
        <f t="shared" si="7"/>
        <v>45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7</v>
      </c>
      <c r="F24" s="9">
        <f t="shared" si="4"/>
        <v>0.026515151515151516</v>
      </c>
      <c r="G24" s="9">
        <f t="shared" si="5"/>
        <v>0.14583333333333334</v>
      </c>
      <c r="H24" s="9">
        <f t="shared" si="6"/>
        <v>0.6363636363636364</v>
      </c>
      <c r="I24" s="12">
        <f t="shared" si="7"/>
        <v>7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3.676515151515151</v>
      </c>
      <c r="G25" s="20">
        <f>SUM(G15:G24)</f>
        <v>20.22083333333333</v>
      </c>
      <c r="H25" s="20">
        <f>SUM(H15:H24)</f>
        <v>88.23636363636365</v>
      </c>
      <c r="I25" s="21">
        <f>SUM(I15:I24)</f>
        <v>970.6</v>
      </c>
    </row>
  </sheetData>
  <sheetProtection selectLockedCells="1" selectUnlockedCells="1"/>
  <mergeCells count="3">
    <mergeCell ref="A1:D1"/>
    <mergeCell ref="A14:C14"/>
    <mergeCell ref="A25:C2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">
      <selection activeCell="E25" sqref="E25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8" ht="12.75">
      <c r="A1" s="28" t="s">
        <v>0</v>
      </c>
      <c r="B1" s="28"/>
      <c r="C1" s="28"/>
      <c r="D1" s="28"/>
      <c r="G1" s="2" t="s">
        <v>1</v>
      </c>
      <c r="H1" s="2" t="s">
        <v>2</v>
      </c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v>645</v>
      </c>
      <c r="F3" s="9">
        <f aca="true" t="shared" si="0" ref="F3:F13">D3*E3/264</f>
        <v>2.4431818181818183</v>
      </c>
      <c r="G3" s="9">
        <f aca="true" t="shared" si="1" ref="G3:G13">D3*E3/48</f>
        <v>13.4375</v>
      </c>
      <c r="H3" s="9">
        <f aca="true" t="shared" si="2" ref="H3:H13">D3*E3/11</f>
        <v>58.63636363636363</v>
      </c>
      <c r="I3" s="9">
        <f aca="true" t="shared" si="3" ref="I3:I13">D3*E3</f>
        <v>645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553</v>
      </c>
      <c r="F4" s="9">
        <f t="shared" si="0"/>
        <v>2.0946969696969697</v>
      </c>
      <c r="G4" s="9">
        <f t="shared" si="1"/>
        <v>11.520833333333334</v>
      </c>
      <c r="H4" s="9">
        <f t="shared" si="2"/>
        <v>50.27272727272727</v>
      </c>
      <c r="I4" s="9">
        <f t="shared" si="3"/>
        <v>553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5</v>
      </c>
      <c r="F5" s="9">
        <f t="shared" si="0"/>
        <v>0.3787878787878788</v>
      </c>
      <c r="G5" s="9">
        <f t="shared" si="1"/>
        <v>2.0833333333333335</v>
      </c>
      <c r="H5" s="9">
        <f t="shared" si="2"/>
        <v>9.090909090909092</v>
      </c>
      <c r="I5" s="9">
        <f t="shared" si="3"/>
        <v>100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29</v>
      </c>
      <c r="F6" s="9">
        <f t="shared" si="0"/>
        <v>0.2196969696969697</v>
      </c>
      <c r="G6" s="9">
        <f t="shared" si="1"/>
        <v>1.2083333333333333</v>
      </c>
      <c r="H6" s="9">
        <f t="shared" si="2"/>
        <v>5.2727272727272725</v>
      </c>
      <c r="I6" s="9">
        <f t="shared" si="3"/>
        <v>58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71</v>
      </c>
      <c r="F7" s="9">
        <f t="shared" si="0"/>
        <v>0.2689393939393939</v>
      </c>
      <c r="G7" s="9">
        <f t="shared" si="1"/>
        <v>1.4791666666666667</v>
      </c>
      <c r="H7" s="9">
        <f t="shared" si="2"/>
        <v>6.454545454545454</v>
      </c>
      <c r="I7" s="9">
        <f t="shared" si="3"/>
        <v>71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174</v>
      </c>
      <c r="F8" s="9">
        <f t="shared" si="0"/>
        <v>1.3181818181818181</v>
      </c>
      <c r="G8" s="9">
        <f t="shared" si="1"/>
        <v>7.25</v>
      </c>
      <c r="H8" s="9">
        <f t="shared" si="2"/>
        <v>31.636363636363637</v>
      </c>
      <c r="I8" s="9">
        <f t="shared" si="3"/>
        <v>348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397</v>
      </c>
      <c r="F11" s="9">
        <f t="shared" si="0"/>
        <v>3.007575757575758</v>
      </c>
      <c r="G11" s="9">
        <f t="shared" si="1"/>
        <v>16.541666666666668</v>
      </c>
      <c r="H11" s="9">
        <f t="shared" si="2"/>
        <v>72.18181818181819</v>
      </c>
      <c r="I11" s="9">
        <f t="shared" si="3"/>
        <v>794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39</v>
      </c>
      <c r="F12" s="9">
        <f t="shared" si="0"/>
        <v>0.29545454545454547</v>
      </c>
      <c r="G12" s="9">
        <f t="shared" si="1"/>
        <v>1.625</v>
      </c>
      <c r="H12" s="9">
        <f t="shared" si="2"/>
        <v>7.090909090909091</v>
      </c>
      <c r="I12" s="9">
        <f t="shared" si="3"/>
        <v>78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v>12</v>
      </c>
      <c r="F13" s="9">
        <f t="shared" si="0"/>
        <v>0.045454545454545456</v>
      </c>
      <c r="G13" s="9">
        <f t="shared" si="1"/>
        <v>0.25</v>
      </c>
      <c r="H13" s="9">
        <f t="shared" si="2"/>
        <v>1.0909090909090908</v>
      </c>
      <c r="I13" s="12">
        <f t="shared" si="3"/>
        <v>12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10.071969696969695</v>
      </c>
      <c r="G14" s="15">
        <f>SUM(G3:G13)</f>
        <v>55.39583333333334</v>
      </c>
      <c r="H14" s="15">
        <f>SUM(H3:H13)</f>
        <v>241.72727272727272</v>
      </c>
      <c r="I14" s="16">
        <f>SUM(I3:I13)</f>
        <v>2659</v>
      </c>
    </row>
    <row r="15" spans="1:9" ht="45" customHeight="1">
      <c r="A15" s="7" t="s">
        <v>46</v>
      </c>
      <c r="B15" s="7" t="s">
        <v>16</v>
      </c>
      <c r="C15" s="4" t="s">
        <v>78</v>
      </c>
      <c r="D15" s="4">
        <v>0.8</v>
      </c>
      <c r="E15" s="8">
        <v>553</v>
      </c>
      <c r="F15" s="9">
        <f aca="true" t="shared" si="4" ref="F15:F24">D15*E15/264</f>
        <v>1.6757575757575758</v>
      </c>
      <c r="G15" s="9">
        <f aca="true" t="shared" si="5" ref="G15:G24">D15*E15/48</f>
        <v>9.216666666666667</v>
      </c>
      <c r="H15" s="9">
        <f aca="true" t="shared" si="6" ref="H15:H24">D15*E15/11</f>
        <v>40.21818181818182</v>
      </c>
      <c r="I15" s="17">
        <f aca="true" t="shared" si="7" ref="I15:I24">D15*E15</f>
        <v>442.40000000000003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5</v>
      </c>
      <c r="F16" s="9">
        <f t="shared" si="4"/>
        <v>0.24621212121212122</v>
      </c>
      <c r="G16" s="9">
        <f t="shared" si="5"/>
        <v>1.3541666666666667</v>
      </c>
      <c r="H16" s="9">
        <f t="shared" si="6"/>
        <v>5.909090909090909</v>
      </c>
      <c r="I16" s="9">
        <f t="shared" si="7"/>
        <v>65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101</v>
      </c>
      <c r="F17" s="9">
        <f t="shared" si="4"/>
        <v>0.38257575757575757</v>
      </c>
      <c r="G17" s="9">
        <f t="shared" si="5"/>
        <v>2.1041666666666665</v>
      </c>
      <c r="H17" s="9">
        <f t="shared" si="6"/>
        <v>9.181818181818182</v>
      </c>
      <c r="I17" s="9">
        <f t="shared" si="7"/>
        <v>101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/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/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174</v>
      </c>
      <c r="F20" s="9">
        <f t="shared" si="4"/>
        <v>0.6590909090909091</v>
      </c>
      <c r="G20" s="9">
        <f t="shared" si="5"/>
        <v>3.625</v>
      </c>
      <c r="H20" s="9">
        <f t="shared" si="6"/>
        <v>15.818181818181818</v>
      </c>
      <c r="I20" s="9">
        <f t="shared" si="7"/>
        <v>174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397</v>
      </c>
      <c r="F21" s="9">
        <f t="shared" si="4"/>
        <v>1.503787878787879</v>
      </c>
      <c r="G21" s="9">
        <f t="shared" si="5"/>
        <v>8.270833333333334</v>
      </c>
      <c r="H21" s="9">
        <f t="shared" si="6"/>
        <v>36.09090909090909</v>
      </c>
      <c r="I21" s="9">
        <f t="shared" si="7"/>
        <v>397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v>12</v>
      </c>
      <c r="F22" s="9">
        <f t="shared" si="4"/>
        <v>0.045454545454545456</v>
      </c>
      <c r="G22" s="9">
        <f t="shared" si="5"/>
        <v>0.25</v>
      </c>
      <c r="H22" s="9">
        <f t="shared" si="6"/>
        <v>1.0909090909090908</v>
      </c>
      <c r="I22" s="9">
        <f t="shared" si="7"/>
        <v>12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>
        <v>153</v>
      </c>
      <c r="F23" s="9">
        <f t="shared" si="4"/>
        <v>0.5795454545454546</v>
      </c>
      <c r="G23" s="9">
        <f t="shared" si="5"/>
        <v>3.1875</v>
      </c>
      <c r="H23" s="9">
        <f t="shared" si="6"/>
        <v>13.909090909090908</v>
      </c>
      <c r="I23" s="9">
        <f t="shared" si="7"/>
        <v>153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39</v>
      </c>
      <c r="F24" s="9">
        <f t="shared" si="4"/>
        <v>0.14772727272727273</v>
      </c>
      <c r="G24" s="9">
        <f t="shared" si="5"/>
        <v>0.8125</v>
      </c>
      <c r="H24" s="9">
        <f t="shared" si="6"/>
        <v>3.5454545454545454</v>
      </c>
      <c r="I24" s="12">
        <f t="shared" si="7"/>
        <v>39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5.240151515151516</v>
      </c>
      <c r="G25" s="20">
        <f>SUM(G15:G24)</f>
        <v>28.820833333333333</v>
      </c>
      <c r="H25" s="20">
        <f>SUM(H15:H24)</f>
        <v>125.76363636363637</v>
      </c>
      <c r="I25" s="21">
        <f>SUM(I15:I24)</f>
        <v>1383.4</v>
      </c>
    </row>
  </sheetData>
  <sheetProtection selectLockedCells="1" selectUnlockedCells="1"/>
  <mergeCells count="3">
    <mergeCell ref="A1:D1"/>
    <mergeCell ref="A14:C14"/>
    <mergeCell ref="A25:C2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25"/>
  <sheetViews>
    <sheetView zoomScale="85" zoomScaleNormal="85" zoomScalePageLayoutView="0" workbookViewId="0" topLeftCell="A1">
      <selection activeCell="L16" sqref="L16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8" ht="59.25" customHeight="1">
      <c r="A1" s="28" t="s">
        <v>0</v>
      </c>
      <c r="B1" s="28"/>
      <c r="C1" s="28"/>
      <c r="D1" s="28"/>
      <c r="G1" s="2" t="s">
        <v>1</v>
      </c>
      <c r="H1" s="2" t="s">
        <v>2</v>
      </c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10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f>'CMF 19'!E3+'CMF 22'!E3+'CMF 23'!E3+'CMF 26'!E3+'CMF 28'!E3+'CMF 29'!E3+'CMF 30'!E3+'CMF 31'!E3+'CMF 32'!E3+'CMF 33'!E3+'CMF 34'!E3+'CMF 35'!E3+'CMF 37'!E3+'CMF 36'!E3+'CMF 24'!E3+'CMF 25'!E3+'CMF 20'!E3+'CMF 21'!E3+'CMF 27'!E3</f>
        <v>19865</v>
      </c>
      <c r="F3" s="9">
        <f aca="true" t="shared" si="0" ref="F3:F13">D3*E3/264</f>
        <v>75.24621212121212</v>
      </c>
      <c r="G3" s="9">
        <f aca="true" t="shared" si="1" ref="G3:G13">D3*E3/48</f>
        <v>413.8541666666667</v>
      </c>
      <c r="H3" s="9">
        <f aca="true" t="shared" si="2" ref="H3:H13">D3*E3/11</f>
        <v>1805.909090909091</v>
      </c>
      <c r="I3" s="9">
        <f aca="true" t="shared" si="3" ref="I3:I13">D3*E3</f>
        <v>19865</v>
      </c>
      <c r="J3" s="3">
        <f aca="true" t="shared" si="4" ref="J3:J13">F3/15</f>
        <v>5.016414141414142</v>
      </c>
    </row>
    <row r="4" spans="1:10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f>'CMF 19'!E4+'CMF 22'!E4+'CMF 23'!E4+'CMF 26'!E4+'CMF 28'!E4+'CMF 29'!E4+'CMF 30'!E4+'CMF 31'!E4+'CMF 32'!E4+'CMF 33'!E4+'CMF 34'!E4+'CMF 35'!E4+'CMF 37'!E4+'CMF 36'!E4+'CMF 24'!E4+'CMF 25'!E4+'CMF 20'!E4+'CMF 21'!E4+'CMF 27'!E4</f>
        <v>16997</v>
      </c>
      <c r="F4" s="9">
        <f t="shared" si="0"/>
        <v>64.38257575757575</v>
      </c>
      <c r="G4" s="9">
        <f t="shared" si="1"/>
        <v>354.1041666666667</v>
      </c>
      <c r="H4" s="9">
        <f t="shared" si="2"/>
        <v>1545.1818181818182</v>
      </c>
      <c r="I4" s="9">
        <f t="shared" si="3"/>
        <v>16997</v>
      </c>
      <c r="J4" s="3">
        <f t="shared" si="4"/>
        <v>4.292171717171716</v>
      </c>
    </row>
    <row r="5" spans="1:10" ht="25.5">
      <c r="A5" s="7" t="s">
        <v>18</v>
      </c>
      <c r="B5" s="7" t="s">
        <v>19</v>
      </c>
      <c r="C5" s="4" t="s">
        <v>20</v>
      </c>
      <c r="D5" s="4">
        <v>20</v>
      </c>
      <c r="E5" s="8">
        <f>'CMF 19'!E5+'CMF 22'!E5+'CMF 23'!E5+'CMF 26'!E5+'CMF 28'!E5+'CMF 29'!E5+'CMF 30'!E5+'CMF 31'!E5+'CMF 32'!E5+'CMF 33'!E5+'CMF 34'!E5+'CMF 35'!E5+'CMF 37'!E5+'CMF 36'!E5+'CMF 24'!E5+'CMF 25'!E5+'CMF 20'!E5+'CMF 21'!E5+'CMF 27'!E5</f>
        <v>236.6</v>
      </c>
      <c r="F5" s="9">
        <f t="shared" si="0"/>
        <v>17.924242424242426</v>
      </c>
      <c r="G5" s="9">
        <f t="shared" si="1"/>
        <v>98.58333333333333</v>
      </c>
      <c r="H5" s="9">
        <f t="shared" si="2"/>
        <v>430.1818181818182</v>
      </c>
      <c r="I5" s="9">
        <f t="shared" si="3"/>
        <v>4732</v>
      </c>
      <c r="J5" s="3">
        <f t="shared" si="4"/>
        <v>1.194949494949495</v>
      </c>
    </row>
    <row r="6" spans="1:10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f>'CMF 19'!E6+'CMF 22'!E6+'CMF 23'!E6+'CMF 26'!E6+'CMF 28'!E6+'CMF 29'!E6+'CMF 30'!E6+'CMF 31'!E6+'CMF 32'!E6+'CMF 33'!E6+'CMF 34'!E6+'CMF 35'!E6+'CMF 37'!E6+'CMF 36'!E6+'CMF 24'!E6+'CMF 25'!E6+'CMF 20'!E6+'CMF 21'!E6+'CMF 27'!E6</f>
        <v>869</v>
      </c>
      <c r="F6" s="9">
        <f t="shared" si="0"/>
        <v>6.583333333333333</v>
      </c>
      <c r="G6" s="9">
        <f t="shared" si="1"/>
        <v>36.208333333333336</v>
      </c>
      <c r="H6" s="9">
        <f t="shared" si="2"/>
        <v>158</v>
      </c>
      <c r="I6" s="9">
        <f t="shared" si="3"/>
        <v>1738</v>
      </c>
      <c r="J6" s="3">
        <f t="shared" si="4"/>
        <v>0.4388888888888889</v>
      </c>
    </row>
    <row r="7" spans="1:10" ht="25.5">
      <c r="A7" s="7" t="s">
        <v>24</v>
      </c>
      <c r="B7" s="7" t="s">
        <v>25</v>
      </c>
      <c r="C7" s="4" t="s">
        <v>26</v>
      </c>
      <c r="D7" s="4">
        <v>1</v>
      </c>
      <c r="E7" s="8">
        <f>'CMF 19'!E7+'CMF 22'!E7+'CMF 23'!E7+'CMF 26'!E7+'CMF 28'!E7+'CMF 29'!E7+'CMF 30'!E7+'CMF 31'!E7+'CMF 32'!E7+'CMF 33'!E7+'CMF 34'!E7+'CMF 35'!E7+'CMF 37'!E7+'CMF 36'!E7+'CMF 24'!E7+'CMF 25'!E7+'CMF 20'!E7+'CMF 21'!E7+'CMF 27'!E7</f>
        <v>3320</v>
      </c>
      <c r="F7" s="9">
        <f t="shared" si="0"/>
        <v>12.575757575757576</v>
      </c>
      <c r="G7" s="9">
        <f t="shared" si="1"/>
        <v>69.16666666666667</v>
      </c>
      <c r="H7" s="9">
        <f t="shared" si="2"/>
        <v>301.8181818181818</v>
      </c>
      <c r="I7" s="9">
        <f t="shared" si="3"/>
        <v>3320</v>
      </c>
      <c r="J7" s="3">
        <f t="shared" si="4"/>
        <v>0.8383838383838385</v>
      </c>
    </row>
    <row r="8" spans="1:10" ht="25.5">
      <c r="A8" s="7" t="s">
        <v>27</v>
      </c>
      <c r="B8" s="7" t="s">
        <v>28</v>
      </c>
      <c r="C8" s="4" t="s">
        <v>29</v>
      </c>
      <c r="D8" s="4">
        <v>2</v>
      </c>
      <c r="E8" s="8">
        <f>'CMF 19'!E8+'CMF 22'!E8+'CMF 23'!E8+'CMF 26'!E8+'CMF 28'!E8+'CMF 29'!E8+'CMF 30'!E8+'CMF 31'!E8+'CMF 32'!E8+'CMF 33'!E8+'CMF 34'!E8+'CMF 35'!E8+'CMF 37'!E8+'CMF 36'!E8+'CMF 24'!E8+'CMF 25'!E8+'CMF 20'!E8+'CMF 21'!E8+'CMF 27'!E8</f>
        <v>4543</v>
      </c>
      <c r="F8" s="9">
        <f t="shared" si="0"/>
        <v>34.416666666666664</v>
      </c>
      <c r="G8" s="9">
        <f t="shared" si="1"/>
        <v>189.29166666666666</v>
      </c>
      <c r="H8" s="9">
        <f t="shared" si="2"/>
        <v>826</v>
      </c>
      <c r="I8" s="9">
        <f t="shared" si="3"/>
        <v>9086</v>
      </c>
      <c r="J8" s="3">
        <f t="shared" si="4"/>
        <v>2.2944444444444443</v>
      </c>
    </row>
    <row r="9" spans="1:10" ht="39.75" customHeight="1">
      <c r="A9" s="7" t="s">
        <v>30</v>
      </c>
      <c r="B9" s="7" t="s">
        <v>31</v>
      </c>
      <c r="C9" s="4" t="s">
        <v>32</v>
      </c>
      <c r="D9" s="4">
        <v>12</v>
      </c>
      <c r="E9" s="8">
        <v>74</v>
      </c>
      <c r="F9" s="9">
        <f t="shared" si="0"/>
        <v>3.3636363636363638</v>
      </c>
      <c r="G9" s="9">
        <f t="shared" si="1"/>
        <v>18.5</v>
      </c>
      <c r="H9" s="9">
        <f t="shared" si="2"/>
        <v>80.72727272727273</v>
      </c>
      <c r="I9" s="9">
        <f t="shared" si="3"/>
        <v>888</v>
      </c>
      <c r="J9" s="3">
        <f t="shared" si="4"/>
        <v>0.22424242424242424</v>
      </c>
    </row>
    <row r="10" spans="1:10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>
        <v>21</v>
      </c>
      <c r="F10" s="9">
        <f t="shared" si="0"/>
        <v>0.23863636363636365</v>
      </c>
      <c r="G10" s="9">
        <f t="shared" si="1"/>
        <v>1.3125</v>
      </c>
      <c r="H10" s="9">
        <f t="shared" si="2"/>
        <v>5.7272727272727275</v>
      </c>
      <c r="I10" s="9">
        <f t="shared" si="3"/>
        <v>63</v>
      </c>
      <c r="J10" s="3">
        <f t="shared" si="4"/>
        <v>0.01590909090909091</v>
      </c>
    </row>
    <row r="11" spans="1:10" ht="51">
      <c r="A11" s="7" t="s">
        <v>36</v>
      </c>
      <c r="B11" s="7" t="s">
        <v>37</v>
      </c>
      <c r="C11" s="4" t="s">
        <v>38</v>
      </c>
      <c r="D11" s="4">
        <v>2</v>
      </c>
      <c r="E11" s="8">
        <f>'CMF 19'!E11+'CMF 22'!E11+'CMF 23'!E11+'CMF 26'!E11+'CMF 28'!E11+'CMF 29'!E11+'CMF 30'!E11+'CMF 31'!E11+'CMF 32'!E11+'CMF 33'!E11+'CMF 34'!E11+'CMF 35'!E11+'CMF 37'!E11+'CMF 36'!E11+'CMF 24'!E11+'CMF 25'!E11+'CMF 20'!E11+'CMF 21'!E11+'CMF 27'!E11</f>
        <v>9573</v>
      </c>
      <c r="F11" s="9">
        <f t="shared" si="0"/>
        <v>72.52272727272727</v>
      </c>
      <c r="G11" s="9">
        <f t="shared" si="1"/>
        <v>398.875</v>
      </c>
      <c r="H11" s="9">
        <f t="shared" si="2"/>
        <v>1740.5454545454545</v>
      </c>
      <c r="I11" s="9">
        <f t="shared" si="3"/>
        <v>19146</v>
      </c>
      <c r="J11" s="3">
        <f t="shared" si="4"/>
        <v>4.834848484848484</v>
      </c>
    </row>
    <row r="12" spans="1:10" ht="51">
      <c r="A12" s="7" t="s">
        <v>39</v>
      </c>
      <c r="B12" s="7" t="s">
        <v>40</v>
      </c>
      <c r="C12" s="4" t="s">
        <v>41</v>
      </c>
      <c r="D12" s="4">
        <v>2</v>
      </c>
      <c r="E12" s="8">
        <f>'CMF 19'!E12+'CMF 22'!E12+'CMF 23'!E12+'CMF 26'!E12+'CMF 28'!E12+'CMF 29'!E12+'CMF 30'!E12+'CMF 31'!E12+'CMF 32'!E12+'CMF 33'!E12+'CMF 34'!E12+'CMF 35'!E12+'CMF 37'!E12+'CMF 36'!E12+'CMF 24'!E12+'CMF 25'!E12+'CMF 20'!E12+'CMF 21'!E12+'CMF 27'!E12</f>
        <v>296</v>
      </c>
      <c r="F12" s="9">
        <f t="shared" si="0"/>
        <v>2.242424242424242</v>
      </c>
      <c r="G12" s="9">
        <f t="shared" si="1"/>
        <v>12.333333333333334</v>
      </c>
      <c r="H12" s="9">
        <f t="shared" si="2"/>
        <v>53.81818181818182</v>
      </c>
      <c r="I12" s="9">
        <f t="shared" si="3"/>
        <v>592</v>
      </c>
      <c r="J12" s="3">
        <f t="shared" si="4"/>
        <v>0.1494949494949495</v>
      </c>
    </row>
    <row r="13" spans="1:10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f>'CMF 19'!E13+'CMF 22'!E13+'CMF 23'!E13+'CMF 26'!E13+'CMF 28'!E13+'CMF 29'!E13+'CMF 30'!E13+'CMF 31'!E13+'CMF 32'!E13+'CMF 33'!E13+'CMF 34'!E13+'CMF 35'!E13+'CMF 37'!E13+'CMF 36'!E13+'CMF 24'!E13+'CMF 25'!E13+'CMF 20'!E13+'CMF 21'!E13+'CMF 27'!E13</f>
        <v>398</v>
      </c>
      <c r="F13" s="9">
        <f t="shared" si="0"/>
        <v>1.5075757575757576</v>
      </c>
      <c r="G13" s="9">
        <f t="shared" si="1"/>
        <v>8.291666666666666</v>
      </c>
      <c r="H13" s="9">
        <f t="shared" si="2"/>
        <v>36.18181818181818</v>
      </c>
      <c r="I13" s="12">
        <f t="shared" si="3"/>
        <v>398</v>
      </c>
      <c r="J13" s="3">
        <f t="shared" si="4"/>
        <v>0.1005050505050505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291.0037878787879</v>
      </c>
      <c r="G14" s="15">
        <f>SUM(G3:G13)</f>
        <v>1600.5208333333335</v>
      </c>
      <c r="H14" s="15">
        <f>SUM(H3:H13)</f>
        <v>6984.09090909091</v>
      </c>
      <c r="I14" s="16">
        <f>SUM(I3:I13)</f>
        <v>76825</v>
      </c>
    </row>
    <row r="15" spans="1:10" ht="45" customHeight="1">
      <c r="A15" s="7" t="s">
        <v>46</v>
      </c>
      <c r="B15" s="7" t="s">
        <v>16</v>
      </c>
      <c r="C15" s="4" t="s">
        <v>47</v>
      </c>
      <c r="D15" s="4">
        <v>0.8</v>
      </c>
      <c r="E15" s="8">
        <f>'CMF 19'!E15+'CMF 22'!E15+'CMF 23'!E15+'CMF 26'!E15+'CMF 28'!E15+'CMF 29'!E15+'CMF 30'!E15+'CMF 31'!E15+'CMF 32'!E15+'CMF 33'!E15+'CMF 34'!E15+'CMF 35'!E15+'CMF 37'!E15+'CMF 36'!E15+'CMF 24'!E15+'CMF 25'!E15+'CMF 20'!E15+'CMF 21'!E15+'CMF 27'!E15</f>
        <v>15697</v>
      </c>
      <c r="F15" s="9">
        <f aca="true" t="shared" si="5" ref="F15:F24">D15*E15/264</f>
        <v>47.56666666666667</v>
      </c>
      <c r="G15" s="9">
        <f aca="true" t="shared" si="6" ref="G15:G24">D15*E15/48</f>
        <v>261.6166666666667</v>
      </c>
      <c r="H15" s="9">
        <f aca="true" t="shared" si="7" ref="H15:H24">D15*E15/11</f>
        <v>1141.6000000000001</v>
      </c>
      <c r="I15" s="17">
        <f aca="true" t="shared" si="8" ref="I15:I24">D15*E15</f>
        <v>12557.6</v>
      </c>
      <c r="J15" s="3">
        <f aca="true" t="shared" si="9" ref="J15:J24">F15/15</f>
        <v>3.171111111111111</v>
      </c>
    </row>
    <row r="16" spans="1:10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f>'CMF 19'!E16+'CMF 22'!E16+'CMF 23'!E16+'CMF 26'!E16+'CMF 28'!E16+'CMF 29'!E16+'CMF 30'!E16+'CMF 31'!E16+'CMF 32'!E16+'CMF 33'!E16+'CMF 34'!E16+'CMF 35'!E16+'CMF 37'!E16+'CMF 36'!E16+'CMF 24'!E16+'CMF 25'!E16+'CMF 20'!E16+'CMF 21'!E16+'CMF 27'!E16</f>
        <v>237</v>
      </c>
      <c r="F16" s="9">
        <f t="shared" si="5"/>
        <v>11.670454545454545</v>
      </c>
      <c r="G16" s="9">
        <f t="shared" si="6"/>
        <v>64.1875</v>
      </c>
      <c r="H16" s="9">
        <f t="shared" si="7"/>
        <v>280.09090909090907</v>
      </c>
      <c r="I16" s="9">
        <f t="shared" si="8"/>
        <v>3081</v>
      </c>
      <c r="J16" s="3">
        <f t="shared" si="9"/>
        <v>0.778030303030303</v>
      </c>
    </row>
    <row r="17" spans="1:10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f>'CMF 19'!E17+'CMF 22'!E17+'CMF 23'!E17+'CMF 26'!E17+'CMF 28'!E17+'CMF 29'!E17+'CMF 30'!E17+'CMF 31'!E17+'CMF 32'!E17+'CMF 33'!E17+'CMF 34'!E17+'CMF 35'!E17+'CMF 37'!E17+'CMF 36'!E17+'CMF 24'!E17+'CMF 25'!E17+'CMF 20'!E17+'CMF 21'!E17+'CMF 27'!E17</f>
        <v>4190</v>
      </c>
      <c r="F17" s="9">
        <f t="shared" si="5"/>
        <v>15.871212121212121</v>
      </c>
      <c r="G17" s="9">
        <f t="shared" si="6"/>
        <v>87.29166666666667</v>
      </c>
      <c r="H17" s="9">
        <f t="shared" si="7"/>
        <v>380.90909090909093</v>
      </c>
      <c r="I17" s="9">
        <f t="shared" si="8"/>
        <v>4190</v>
      </c>
      <c r="J17" s="3">
        <f t="shared" si="9"/>
        <v>1.0580808080808082</v>
      </c>
    </row>
    <row r="18" spans="1:10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>
        <v>74</v>
      </c>
      <c r="F18" s="9">
        <f t="shared" si="5"/>
        <v>3.3636363636363638</v>
      </c>
      <c r="G18" s="9">
        <f t="shared" si="6"/>
        <v>18.5</v>
      </c>
      <c r="H18" s="9">
        <f t="shared" si="7"/>
        <v>80.72727272727273</v>
      </c>
      <c r="I18" s="9">
        <f t="shared" si="8"/>
        <v>888</v>
      </c>
      <c r="J18" s="3">
        <f t="shared" si="9"/>
        <v>0.22424242424242424</v>
      </c>
    </row>
    <row r="19" spans="1:10" ht="30" customHeight="1">
      <c r="A19" s="7" t="s">
        <v>55</v>
      </c>
      <c r="B19" s="7" t="s">
        <v>56</v>
      </c>
      <c r="C19" s="4" t="s">
        <v>57</v>
      </c>
      <c r="D19" s="4">
        <v>3</v>
      </c>
      <c r="E19" s="8">
        <f>'CMF 19'!E19+'CMF 22'!E19+'CMF 23'!E19+'CMF 26'!E19+'CMF 28'!E19+'CMF 29'!E19+'CMF 30'!E19+'CMF 31'!E19+'CMF 32'!E19+'CMF 33'!E19+'CMF 34'!E19+'CMF 35'!E19+'CMF 37'!E19+'CMF 36'!E19+'CMF 24'!E19+'CMF 25'!E19+'CMF 20'!E19+'CMF 21'!E19+'CMF 27'!E19</f>
        <v>0</v>
      </c>
      <c r="F19" s="9">
        <f t="shared" si="5"/>
        <v>0</v>
      </c>
      <c r="G19" s="9">
        <f t="shared" si="6"/>
        <v>0</v>
      </c>
      <c r="H19" s="9">
        <f t="shared" si="7"/>
        <v>0</v>
      </c>
      <c r="I19" s="9">
        <f t="shared" si="8"/>
        <v>0</v>
      </c>
      <c r="J19" s="3">
        <f t="shared" si="9"/>
        <v>0</v>
      </c>
    </row>
    <row r="20" spans="1:10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f>'CMF 19'!E20+'CMF 22'!E20+'CMF 23'!E20+'CMF 26'!E20+'CMF 28'!E20+'CMF 29'!E20+'CMF 30'!E20+'CMF 31'!E20+'CMF 32'!E20+'CMF 33'!E20+'CMF 34'!E20+'CMF 35'!E20+'CMF 37'!E20+'CMF 36'!E20+'CMF 24'!E20+'CMF 25'!E20+'CMF 20'!E20+'CMF 21'!E20+'CMF 27'!E20</f>
        <v>4543</v>
      </c>
      <c r="F20" s="9">
        <f t="shared" si="5"/>
        <v>17.208333333333332</v>
      </c>
      <c r="G20" s="9">
        <f t="shared" si="6"/>
        <v>94.64583333333333</v>
      </c>
      <c r="H20" s="9">
        <f t="shared" si="7"/>
        <v>413</v>
      </c>
      <c r="I20" s="9">
        <f t="shared" si="8"/>
        <v>4543</v>
      </c>
      <c r="J20" s="3">
        <f t="shared" si="9"/>
        <v>1.1472222222222221</v>
      </c>
    </row>
    <row r="21" spans="1:10" ht="38.25">
      <c r="A21" s="7" t="s">
        <v>60</v>
      </c>
      <c r="B21" s="7" t="s">
        <v>61</v>
      </c>
      <c r="C21" s="4" t="s">
        <v>62</v>
      </c>
      <c r="D21" s="4">
        <v>1</v>
      </c>
      <c r="E21" s="8">
        <f>'CMF 19'!E21+'CMF 22'!E21+'CMF 23'!E21+'CMF 26'!E21+'CMF 28'!E21+'CMF 29'!E21+'CMF 30'!E21+'CMF 31'!E21+'CMF 32'!E21+'CMF 33'!E21+'CMF 34'!E21+'CMF 35'!E21+'CMF 37'!E21+'CMF 36'!E21+'CMF 24'!E21+'CMF 25'!E21+'CMF 20'!E21+'CMF 21'!E21+'CMF 27'!E21</f>
        <v>9873</v>
      </c>
      <c r="F21" s="9">
        <f t="shared" si="5"/>
        <v>37.39772727272727</v>
      </c>
      <c r="G21" s="9">
        <f t="shared" si="6"/>
        <v>205.6875</v>
      </c>
      <c r="H21" s="9">
        <f t="shared" si="7"/>
        <v>897.5454545454545</v>
      </c>
      <c r="I21" s="9">
        <f t="shared" si="8"/>
        <v>9873</v>
      </c>
      <c r="J21" s="3">
        <f t="shared" si="9"/>
        <v>2.493181818181818</v>
      </c>
    </row>
    <row r="22" spans="1:10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f>'CMF 19'!E22+'CMF 22'!E22+'CMF 23'!E22+'CMF 26'!E22+'CMF 28'!E22+'CMF 29'!E22+'CMF 30'!E22+'CMF 31'!E22+'CMF 32'!E22+'CMF 33'!E22+'CMF 34'!E22+'CMF 35'!E22+'CMF 37'!E22+'CMF 36'!E22+'CMF 24'!E22+'CMF 25'!E22+'CMF 20'!E22+'CMF 21'!E22+'CMF 27'!E22</f>
        <v>418</v>
      </c>
      <c r="F22" s="9">
        <f t="shared" si="5"/>
        <v>1.5833333333333333</v>
      </c>
      <c r="G22" s="9">
        <f t="shared" si="6"/>
        <v>8.708333333333334</v>
      </c>
      <c r="H22" s="9">
        <f t="shared" si="7"/>
        <v>38</v>
      </c>
      <c r="I22" s="9">
        <f t="shared" si="8"/>
        <v>418</v>
      </c>
      <c r="J22" s="3">
        <f t="shared" si="9"/>
        <v>0.10555555555555556</v>
      </c>
    </row>
    <row r="23" spans="1:10" ht="60" customHeight="1">
      <c r="A23" s="7" t="s">
        <v>66</v>
      </c>
      <c r="B23" s="7" t="s">
        <v>67</v>
      </c>
      <c r="C23" s="4" t="s">
        <v>68</v>
      </c>
      <c r="D23" s="4">
        <v>1</v>
      </c>
      <c r="E23" s="8">
        <f>'CMF 19'!E23+'CMF 22'!E23+'CMF 23'!E23+'CMF 26'!E23+'CMF 28'!E23+'CMF 29'!E23+'CMF 30'!E23+'CMF 31'!E23+'CMF 32'!E23+'CMF 33'!E23+'CMF 34'!E23+'CMF 35'!E23+'CMF 37'!E23+'CMF 36'!E23+'CMF 24'!E23+'CMF 25'!E23+'CMF 20'!E23+'CMF 21'!E23+'CMF 27'!E23</f>
        <v>2881</v>
      </c>
      <c r="F23" s="9">
        <f t="shared" si="5"/>
        <v>10.912878787878787</v>
      </c>
      <c r="G23" s="9">
        <f t="shared" si="6"/>
        <v>60.020833333333336</v>
      </c>
      <c r="H23" s="9">
        <f t="shared" si="7"/>
        <v>261.90909090909093</v>
      </c>
      <c r="I23" s="9">
        <f t="shared" si="8"/>
        <v>2881</v>
      </c>
      <c r="J23" s="3">
        <f t="shared" si="9"/>
        <v>0.7275252525252525</v>
      </c>
    </row>
    <row r="24" spans="1:10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f>'CMF 19'!E24+'CMF 22'!E24+'CMF 23'!E24+'CMF 26'!E24+'CMF 28'!E24+'CMF 29'!E24+'CMF 30'!E24+'CMF 31'!E24+'CMF 32'!E24+'CMF 33'!E24+'CMF 34'!E24+'CMF 35'!E24+'CMF 37'!E24+'CMF 36'!E24+'CMF 24'!E24+'CMF 25'!E24+'CMF 20'!E24+'CMF 21'!E24+'CMF 27'!E24</f>
        <v>296</v>
      </c>
      <c r="F24" s="9">
        <f t="shared" si="5"/>
        <v>1.121212121212121</v>
      </c>
      <c r="G24" s="9">
        <f t="shared" si="6"/>
        <v>6.166666666666667</v>
      </c>
      <c r="H24" s="9">
        <f t="shared" si="7"/>
        <v>26.90909090909091</v>
      </c>
      <c r="I24" s="12">
        <f t="shared" si="8"/>
        <v>296</v>
      </c>
      <c r="J24" s="3">
        <f t="shared" si="9"/>
        <v>0.07474747474747474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146.69545454545454</v>
      </c>
      <c r="G25" s="20">
        <f>SUM(G15:G24)</f>
        <v>806.825</v>
      </c>
      <c r="H25" s="20">
        <f>SUM(H15:H24)</f>
        <v>3520.6909090909094</v>
      </c>
      <c r="I25" s="21">
        <f>SUM(I15:I24)</f>
        <v>38727.6</v>
      </c>
    </row>
  </sheetData>
  <sheetProtection selectLockedCells="1" selectUnlockedCells="1"/>
  <mergeCells count="3">
    <mergeCell ref="A1:D1"/>
    <mergeCell ref="A14:C14"/>
    <mergeCell ref="A25:C2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">
      <selection activeCell="E4" sqref="E4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9" ht="12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v>835</v>
      </c>
      <c r="F3" s="9">
        <f aca="true" t="shared" si="0" ref="F3:F13">D3*E3/264</f>
        <v>3.162878787878788</v>
      </c>
      <c r="G3" s="9">
        <f aca="true" t="shared" si="1" ref="G3:G13">D3*E3/48</f>
        <v>17.395833333333332</v>
      </c>
      <c r="H3" s="9">
        <f aca="true" t="shared" si="2" ref="H3:H13">D3*E3/11</f>
        <v>75.9090909090909</v>
      </c>
      <c r="I3" s="9">
        <f aca="true" t="shared" si="3" ref="I3:I13">D3*E3</f>
        <v>835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708</v>
      </c>
      <c r="F4" s="9">
        <f t="shared" si="0"/>
        <v>2.6818181818181817</v>
      </c>
      <c r="G4" s="9">
        <f t="shared" si="1"/>
        <v>14.75</v>
      </c>
      <c r="H4" s="9">
        <f t="shared" si="2"/>
        <v>64.36363636363636</v>
      </c>
      <c r="I4" s="9">
        <f t="shared" si="3"/>
        <v>708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6</v>
      </c>
      <c r="F5" s="9">
        <f t="shared" si="0"/>
        <v>0.45454545454545453</v>
      </c>
      <c r="G5" s="9">
        <f t="shared" si="1"/>
        <v>2.5</v>
      </c>
      <c r="H5" s="9">
        <f t="shared" si="2"/>
        <v>10.909090909090908</v>
      </c>
      <c r="I5" s="9">
        <f t="shared" si="3"/>
        <v>120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30</v>
      </c>
      <c r="F6" s="9">
        <f t="shared" si="0"/>
        <v>0.22727272727272727</v>
      </c>
      <c r="G6" s="9">
        <f t="shared" si="1"/>
        <v>1.25</v>
      </c>
      <c r="H6" s="9">
        <f t="shared" si="2"/>
        <v>5.454545454545454</v>
      </c>
      <c r="I6" s="9">
        <f t="shared" si="3"/>
        <v>60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149</v>
      </c>
      <c r="F7" s="9">
        <f t="shared" si="0"/>
        <v>0.5643939393939394</v>
      </c>
      <c r="G7" s="9">
        <f t="shared" si="1"/>
        <v>3.1041666666666665</v>
      </c>
      <c r="H7" s="9">
        <f t="shared" si="2"/>
        <v>13.545454545454545</v>
      </c>
      <c r="I7" s="9">
        <f t="shared" si="3"/>
        <v>149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172</v>
      </c>
      <c r="F8" s="9">
        <f t="shared" si="0"/>
        <v>1.303030303030303</v>
      </c>
      <c r="G8" s="9">
        <f t="shared" si="1"/>
        <v>7.166666666666667</v>
      </c>
      <c r="H8" s="9">
        <f t="shared" si="2"/>
        <v>31.272727272727273</v>
      </c>
      <c r="I8" s="9">
        <f t="shared" si="3"/>
        <v>344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294</v>
      </c>
      <c r="F11" s="9">
        <f t="shared" si="0"/>
        <v>2.227272727272727</v>
      </c>
      <c r="G11" s="9">
        <f t="shared" si="1"/>
        <v>12.25</v>
      </c>
      <c r="H11" s="9">
        <f t="shared" si="2"/>
        <v>53.45454545454545</v>
      </c>
      <c r="I11" s="9">
        <f t="shared" si="3"/>
        <v>588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17</v>
      </c>
      <c r="F12" s="9">
        <f t="shared" si="0"/>
        <v>0.12878787878787878</v>
      </c>
      <c r="G12" s="9">
        <f t="shared" si="1"/>
        <v>0.7083333333333334</v>
      </c>
      <c r="H12" s="9">
        <f t="shared" si="2"/>
        <v>3.090909090909091</v>
      </c>
      <c r="I12" s="9">
        <f t="shared" si="3"/>
        <v>34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v>5</v>
      </c>
      <c r="F13" s="9">
        <f t="shared" si="0"/>
        <v>0.01893939393939394</v>
      </c>
      <c r="G13" s="9">
        <f t="shared" si="1"/>
        <v>0.10416666666666667</v>
      </c>
      <c r="H13" s="9">
        <f t="shared" si="2"/>
        <v>0.45454545454545453</v>
      </c>
      <c r="I13" s="12">
        <f t="shared" si="3"/>
        <v>5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10.768939393939394</v>
      </c>
      <c r="G14" s="15">
        <f>SUM(G3:G13)</f>
        <v>59.22916666666666</v>
      </c>
      <c r="H14" s="15">
        <f>SUM(H3:H13)</f>
        <v>258.4545454545454</v>
      </c>
      <c r="I14" s="16">
        <f>SUM(I3:I13)</f>
        <v>2843</v>
      </c>
    </row>
    <row r="15" spans="1:9" ht="45" customHeight="1">
      <c r="A15" s="7" t="s">
        <v>46</v>
      </c>
      <c r="B15" s="7" t="s">
        <v>16</v>
      </c>
      <c r="C15" s="4" t="s">
        <v>47</v>
      </c>
      <c r="D15" s="4">
        <v>0.8</v>
      </c>
      <c r="E15" s="8">
        <v>708</v>
      </c>
      <c r="F15" s="9">
        <f aca="true" t="shared" si="4" ref="F15:F24">D15*E15/264</f>
        <v>2.1454545454545455</v>
      </c>
      <c r="G15" s="9">
        <f aca="true" t="shared" si="5" ref="G15:G24">D15*E15/48</f>
        <v>11.799999999999999</v>
      </c>
      <c r="H15" s="9">
        <f aca="true" t="shared" si="6" ref="H15:H24">D15*E15/11</f>
        <v>51.49090909090909</v>
      </c>
      <c r="I15" s="17">
        <f aca="true" t="shared" si="7" ref="I15:I24">D15*E15</f>
        <v>566.4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6</v>
      </c>
      <c r="F16" s="9">
        <f t="shared" si="4"/>
        <v>0.29545454545454547</v>
      </c>
      <c r="G16" s="9">
        <f t="shared" si="5"/>
        <v>1.625</v>
      </c>
      <c r="H16" s="9">
        <f t="shared" si="6"/>
        <v>7.090909090909091</v>
      </c>
      <c r="I16" s="9">
        <f t="shared" si="7"/>
        <v>78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179</v>
      </c>
      <c r="F17" s="9">
        <f t="shared" si="4"/>
        <v>0.678030303030303</v>
      </c>
      <c r="G17" s="9">
        <f t="shared" si="5"/>
        <v>3.7291666666666665</v>
      </c>
      <c r="H17" s="9">
        <f t="shared" si="6"/>
        <v>16.272727272727273</v>
      </c>
      <c r="I17" s="9">
        <f t="shared" si="7"/>
        <v>179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/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/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172</v>
      </c>
      <c r="F20" s="9">
        <f t="shared" si="4"/>
        <v>0.6515151515151515</v>
      </c>
      <c r="G20" s="9">
        <f t="shared" si="5"/>
        <v>3.5833333333333335</v>
      </c>
      <c r="H20" s="9">
        <f t="shared" si="6"/>
        <v>15.636363636363637</v>
      </c>
      <c r="I20" s="9">
        <f t="shared" si="7"/>
        <v>172</v>
      </c>
    </row>
    <row r="21" spans="1:9" ht="38.25">
      <c r="A21" s="7" t="s">
        <v>60</v>
      </c>
      <c r="B21" s="22" t="s">
        <v>61</v>
      </c>
      <c r="C21" s="4" t="s">
        <v>62</v>
      </c>
      <c r="D21" s="4">
        <v>1</v>
      </c>
      <c r="E21" s="8">
        <v>294</v>
      </c>
      <c r="F21" s="9">
        <f t="shared" si="4"/>
        <v>1.1136363636363635</v>
      </c>
      <c r="G21" s="9">
        <f t="shared" si="5"/>
        <v>6.125</v>
      </c>
      <c r="H21" s="9">
        <f t="shared" si="6"/>
        <v>26.727272727272727</v>
      </c>
      <c r="I21" s="9">
        <f t="shared" si="7"/>
        <v>294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v>5</v>
      </c>
      <c r="F22" s="9">
        <f t="shared" si="4"/>
        <v>0.01893939393939394</v>
      </c>
      <c r="G22" s="9">
        <f t="shared" si="5"/>
        <v>0.10416666666666667</v>
      </c>
      <c r="H22" s="9">
        <f t="shared" si="6"/>
        <v>0.45454545454545453</v>
      </c>
      <c r="I22" s="9">
        <f t="shared" si="7"/>
        <v>5</v>
      </c>
    </row>
    <row r="23" spans="1:9" ht="60" customHeight="1">
      <c r="A23" s="7" t="s">
        <v>66</v>
      </c>
      <c r="B23" s="22" t="s">
        <v>67</v>
      </c>
      <c r="C23" s="4" t="s">
        <v>68</v>
      </c>
      <c r="D23" s="4">
        <v>1</v>
      </c>
      <c r="E23" s="8"/>
      <c r="F23" s="9">
        <f t="shared" si="4"/>
        <v>0</v>
      </c>
      <c r="G23" s="9">
        <f t="shared" si="5"/>
        <v>0</v>
      </c>
      <c r="H23" s="9">
        <f t="shared" si="6"/>
        <v>0</v>
      </c>
      <c r="I23" s="9">
        <f t="shared" si="7"/>
        <v>0</v>
      </c>
    </row>
    <row r="24" spans="1:9" ht="63.75" customHeight="1">
      <c r="A24" s="10" t="s">
        <v>69</v>
      </c>
      <c r="B24" s="23" t="s">
        <v>70</v>
      </c>
      <c r="C24" s="11" t="s">
        <v>71</v>
      </c>
      <c r="D24" s="11">
        <v>1</v>
      </c>
      <c r="E24" s="8">
        <v>17</v>
      </c>
      <c r="F24" s="9">
        <f t="shared" si="4"/>
        <v>0.06439393939393939</v>
      </c>
      <c r="G24" s="9">
        <f t="shared" si="5"/>
        <v>0.3541666666666667</v>
      </c>
      <c r="H24" s="9">
        <f t="shared" si="6"/>
        <v>1.5454545454545454</v>
      </c>
      <c r="I24" s="12">
        <f t="shared" si="7"/>
        <v>17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4.967424242424242</v>
      </c>
      <c r="G25" s="20">
        <f>SUM(G15:G24)</f>
        <v>27.320833333333333</v>
      </c>
      <c r="H25" s="20">
        <f>SUM(H15:H24)</f>
        <v>119.21818181818182</v>
      </c>
      <c r="I25" s="21">
        <f>SUM(I15:I24)</f>
        <v>1311.4</v>
      </c>
    </row>
  </sheetData>
  <sheetProtection selectLockedCells="1" selectUnlockedCells="1"/>
  <mergeCells count="3">
    <mergeCell ref="A14:C14"/>
    <mergeCell ref="A25:C25"/>
    <mergeCell ref="A1:I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25"/>
  <sheetViews>
    <sheetView zoomScale="75" zoomScaleNormal="75" zoomScalePageLayoutView="0" workbookViewId="0" topLeftCell="B1">
      <selection activeCell="N12" sqref="N12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8" ht="59.25" customHeight="1">
      <c r="A1" s="28" t="s">
        <v>0</v>
      </c>
      <c r="B1" s="28"/>
      <c r="C1" s="28"/>
      <c r="D1" s="28"/>
      <c r="G1" s="2" t="s">
        <v>1</v>
      </c>
      <c r="H1" s="2" t="s">
        <v>2</v>
      </c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10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f>'Total de MHN -GBT 1'!E3+'Total DNalon - GBT 2'!E3</f>
        <v>35211</v>
      </c>
      <c r="F3" s="9">
        <f aca="true" t="shared" si="0" ref="F3:F13">D3*E3/264</f>
        <v>133.375</v>
      </c>
      <c r="G3" s="9">
        <f aca="true" t="shared" si="1" ref="G3:G13">D3*E3/48</f>
        <v>733.5625</v>
      </c>
      <c r="H3" s="9">
        <f aca="true" t="shared" si="2" ref="H3:H13">D3*E3/11</f>
        <v>3201</v>
      </c>
      <c r="I3" s="9">
        <f aca="true" t="shared" si="3" ref="I3:I13">D3*E3</f>
        <v>35211</v>
      </c>
      <c r="J3" s="3">
        <f aca="true" t="shared" si="4" ref="J3:J13">F3/30</f>
        <v>4.445833333333334</v>
      </c>
    </row>
    <row r="4" spans="1:10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f>'Total de MHN -GBT 1'!E4+'Total DNalon - GBT 2'!E4</f>
        <v>29961</v>
      </c>
      <c r="F4" s="9">
        <f t="shared" si="0"/>
        <v>113.48863636363636</v>
      </c>
      <c r="G4" s="9">
        <f t="shared" si="1"/>
        <v>624.1875</v>
      </c>
      <c r="H4" s="9">
        <f t="shared" si="2"/>
        <v>2723.7272727272725</v>
      </c>
      <c r="I4" s="9">
        <f t="shared" si="3"/>
        <v>29961</v>
      </c>
      <c r="J4" s="3">
        <f t="shared" si="4"/>
        <v>3.7829545454545452</v>
      </c>
    </row>
    <row r="5" spans="1:10" ht="25.5">
      <c r="A5" s="7" t="s">
        <v>18</v>
      </c>
      <c r="B5" s="7" t="s">
        <v>19</v>
      </c>
      <c r="C5" s="4" t="s">
        <v>20</v>
      </c>
      <c r="D5" s="4">
        <v>20</v>
      </c>
      <c r="E5" s="8">
        <f>'Total de MHN -GBT 1'!E5+'Total DNalon - GBT 2'!E5</f>
        <v>375.6</v>
      </c>
      <c r="F5" s="9">
        <f t="shared" si="0"/>
        <v>28.454545454545453</v>
      </c>
      <c r="G5" s="9">
        <f t="shared" si="1"/>
        <v>156.5</v>
      </c>
      <c r="H5" s="9">
        <f t="shared" si="2"/>
        <v>682.9090909090909</v>
      </c>
      <c r="I5" s="9">
        <f t="shared" si="3"/>
        <v>7512</v>
      </c>
      <c r="J5" s="3">
        <f t="shared" si="4"/>
        <v>0.9484848484848485</v>
      </c>
    </row>
    <row r="6" spans="1:10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f>'Total de MHN -GBT 1'!E6+'Total DNalon - GBT 2'!E6</f>
        <v>1484</v>
      </c>
      <c r="F6" s="9">
        <f t="shared" si="0"/>
        <v>11.242424242424242</v>
      </c>
      <c r="G6" s="9">
        <f t="shared" si="1"/>
        <v>61.833333333333336</v>
      </c>
      <c r="H6" s="9">
        <f t="shared" si="2"/>
        <v>269.8181818181818</v>
      </c>
      <c r="I6" s="9">
        <f t="shared" si="3"/>
        <v>2968</v>
      </c>
      <c r="J6" s="3">
        <f t="shared" si="4"/>
        <v>0.3747474747474747</v>
      </c>
    </row>
    <row r="7" spans="1:10" ht="25.5">
      <c r="A7" s="7" t="s">
        <v>24</v>
      </c>
      <c r="B7" s="7" t="s">
        <v>25</v>
      </c>
      <c r="C7" s="4" t="s">
        <v>26</v>
      </c>
      <c r="D7" s="4">
        <v>1</v>
      </c>
      <c r="E7" s="8">
        <f>'Total de MHN -GBT 1'!E7+'Total DNalon - GBT 2'!E7</f>
        <v>5838</v>
      </c>
      <c r="F7" s="9">
        <f t="shared" si="0"/>
        <v>22.113636363636363</v>
      </c>
      <c r="G7" s="9">
        <f t="shared" si="1"/>
        <v>121.625</v>
      </c>
      <c r="H7" s="9">
        <f t="shared" si="2"/>
        <v>530.7272727272727</v>
      </c>
      <c r="I7" s="9">
        <f t="shared" si="3"/>
        <v>5838</v>
      </c>
      <c r="J7" s="3">
        <f t="shared" si="4"/>
        <v>0.7371212121212121</v>
      </c>
    </row>
    <row r="8" spans="1:10" ht="25.5">
      <c r="A8" s="7" t="s">
        <v>27</v>
      </c>
      <c r="B8" s="7" t="s">
        <v>28</v>
      </c>
      <c r="C8" s="4" t="s">
        <v>29</v>
      </c>
      <c r="D8" s="4">
        <v>2</v>
      </c>
      <c r="E8" s="8">
        <f>'Total de MHN -GBT 1'!E8+'Total DNalon - GBT 2'!E8</f>
        <v>8286</v>
      </c>
      <c r="F8" s="9">
        <f t="shared" si="0"/>
        <v>62.77272727272727</v>
      </c>
      <c r="G8" s="9">
        <f t="shared" si="1"/>
        <v>345.25</v>
      </c>
      <c r="H8" s="9">
        <f t="shared" si="2"/>
        <v>1506.5454545454545</v>
      </c>
      <c r="I8" s="9">
        <f t="shared" si="3"/>
        <v>16572</v>
      </c>
      <c r="J8" s="3">
        <f t="shared" si="4"/>
        <v>2.0924242424242423</v>
      </c>
    </row>
    <row r="9" spans="1:10" ht="39.75" customHeight="1">
      <c r="A9" s="7" t="s">
        <v>30</v>
      </c>
      <c r="B9" s="7" t="s">
        <v>31</v>
      </c>
      <c r="C9" s="4" t="s">
        <v>32</v>
      </c>
      <c r="D9" s="4">
        <v>12</v>
      </c>
      <c r="E9" s="8">
        <f>'Total de MHN -GBT 1'!E9+'Total DNalon - GBT 2'!E9</f>
        <v>144</v>
      </c>
      <c r="F9" s="9">
        <f t="shared" si="0"/>
        <v>6.545454545454546</v>
      </c>
      <c r="G9" s="9">
        <f t="shared" si="1"/>
        <v>36</v>
      </c>
      <c r="H9" s="9">
        <f t="shared" si="2"/>
        <v>157.0909090909091</v>
      </c>
      <c r="I9" s="9">
        <f t="shared" si="3"/>
        <v>1728</v>
      </c>
      <c r="J9" s="3">
        <f t="shared" si="4"/>
        <v>0.2181818181818182</v>
      </c>
    </row>
    <row r="10" spans="1:10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>
        <f>'Total de MHN -GBT 1'!E10+'Total DNalon - GBT 2'!E10</f>
        <v>45</v>
      </c>
      <c r="F10" s="9">
        <f t="shared" si="0"/>
        <v>0.5113636363636364</v>
      </c>
      <c r="G10" s="9">
        <f t="shared" si="1"/>
        <v>2.8125</v>
      </c>
      <c r="H10" s="9">
        <f t="shared" si="2"/>
        <v>12.272727272727273</v>
      </c>
      <c r="I10" s="9">
        <f t="shared" si="3"/>
        <v>135</v>
      </c>
      <c r="J10" s="3">
        <f t="shared" si="4"/>
        <v>0.017045454545454544</v>
      </c>
    </row>
    <row r="11" spans="1:10" ht="51">
      <c r="A11" s="7" t="s">
        <v>36</v>
      </c>
      <c r="B11" s="7" t="s">
        <v>37</v>
      </c>
      <c r="C11" s="4" t="s">
        <v>38</v>
      </c>
      <c r="D11" s="4">
        <v>2</v>
      </c>
      <c r="E11" s="8">
        <f>'Total de MHN -GBT 1'!E11+'Total DNalon - GBT 2'!E11</f>
        <v>16197</v>
      </c>
      <c r="F11" s="9">
        <f t="shared" si="0"/>
        <v>122.70454545454545</v>
      </c>
      <c r="G11" s="9">
        <f t="shared" si="1"/>
        <v>674.875</v>
      </c>
      <c r="H11" s="9">
        <f t="shared" si="2"/>
        <v>2944.909090909091</v>
      </c>
      <c r="I11" s="9">
        <f t="shared" si="3"/>
        <v>32394</v>
      </c>
      <c r="J11" s="3">
        <f t="shared" si="4"/>
        <v>4.090151515151515</v>
      </c>
    </row>
    <row r="12" spans="1:10" ht="51">
      <c r="A12" s="7" t="s">
        <v>39</v>
      </c>
      <c r="B12" s="7" t="s">
        <v>40</v>
      </c>
      <c r="C12" s="4" t="s">
        <v>41</v>
      </c>
      <c r="D12" s="4">
        <v>2</v>
      </c>
      <c r="E12" s="8">
        <f>'Total de MHN -GBT 1'!E12+'Total DNalon - GBT 2'!E12</f>
        <v>675</v>
      </c>
      <c r="F12" s="9">
        <f t="shared" si="0"/>
        <v>5.113636363636363</v>
      </c>
      <c r="G12" s="9">
        <f t="shared" si="1"/>
        <v>28.125</v>
      </c>
      <c r="H12" s="9">
        <f t="shared" si="2"/>
        <v>122.72727272727273</v>
      </c>
      <c r="I12" s="9">
        <f t="shared" si="3"/>
        <v>1350</v>
      </c>
      <c r="J12" s="3">
        <f t="shared" si="4"/>
        <v>0.17045454545454544</v>
      </c>
    </row>
    <row r="13" spans="1:10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f>'Total de MHN -GBT 1'!E13+'Total DNalon - GBT 2'!E13</f>
        <v>606</v>
      </c>
      <c r="F13" s="9">
        <f t="shared" si="0"/>
        <v>2.2954545454545454</v>
      </c>
      <c r="G13" s="9">
        <f t="shared" si="1"/>
        <v>12.625</v>
      </c>
      <c r="H13" s="9">
        <f t="shared" si="2"/>
        <v>55.09090909090909</v>
      </c>
      <c r="I13" s="12">
        <f t="shared" si="3"/>
        <v>606</v>
      </c>
      <c r="J13" s="3">
        <f t="shared" si="4"/>
        <v>0.07651515151515151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508.61742424242425</v>
      </c>
      <c r="G14" s="15">
        <f>SUM(G3:G13)</f>
        <v>2797.395833333333</v>
      </c>
      <c r="H14" s="15">
        <f>SUM(H3:H13)</f>
        <v>12206.818181818182</v>
      </c>
      <c r="I14" s="16">
        <f>SUM(I3:I13)</f>
        <v>134275</v>
      </c>
    </row>
    <row r="15" spans="1:10" ht="45" customHeight="1">
      <c r="A15" s="7" t="s">
        <v>46</v>
      </c>
      <c r="B15" s="7" t="s">
        <v>16</v>
      </c>
      <c r="C15" s="4" t="s">
        <v>47</v>
      </c>
      <c r="D15" s="4">
        <v>0.8</v>
      </c>
      <c r="E15" s="8">
        <f>'Total de MHN -GBT 1'!E15+'Total DNalon - GBT 2'!E15</f>
        <v>28461</v>
      </c>
      <c r="F15" s="9">
        <f aca="true" t="shared" si="5" ref="F15:F24">D15*E15/264</f>
        <v>86.24545454545455</v>
      </c>
      <c r="G15" s="9">
        <f aca="true" t="shared" si="6" ref="G15:G24">D15*E15/48</f>
        <v>474.3500000000001</v>
      </c>
      <c r="H15" s="9">
        <f aca="true" t="shared" si="7" ref="H15:H24">D15*E15/11</f>
        <v>2069.890909090909</v>
      </c>
      <c r="I15" s="17">
        <f aca="true" t="shared" si="8" ref="I15:I24">D15*E15</f>
        <v>22768.800000000003</v>
      </c>
      <c r="J15" s="3">
        <f aca="true" t="shared" si="9" ref="J15:J24">F15/30</f>
        <v>2.874848484848485</v>
      </c>
    </row>
    <row r="16" spans="1:10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f>'Total de MHN -GBT 1'!E16+'Total DNalon - GBT 2'!E16</f>
        <v>376</v>
      </c>
      <c r="F16" s="9">
        <f t="shared" si="5"/>
        <v>18.515151515151516</v>
      </c>
      <c r="G16" s="9">
        <f t="shared" si="6"/>
        <v>101.83333333333333</v>
      </c>
      <c r="H16" s="9">
        <f t="shared" si="7"/>
        <v>444.3636363636364</v>
      </c>
      <c r="I16" s="9">
        <f t="shared" si="8"/>
        <v>4888</v>
      </c>
      <c r="J16" s="3">
        <f t="shared" si="9"/>
        <v>0.6171717171717171</v>
      </c>
    </row>
    <row r="17" spans="1:10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f>'Total de MHN -GBT 1'!E17+'Total DNalon - GBT 2'!E17</f>
        <v>7323</v>
      </c>
      <c r="F17" s="9">
        <f t="shared" si="5"/>
        <v>27.738636363636363</v>
      </c>
      <c r="G17" s="9">
        <f t="shared" si="6"/>
        <v>152.5625</v>
      </c>
      <c r="H17" s="9">
        <f t="shared" si="7"/>
        <v>665.7272727272727</v>
      </c>
      <c r="I17" s="9">
        <f t="shared" si="8"/>
        <v>7323</v>
      </c>
      <c r="J17" s="3">
        <f t="shared" si="9"/>
        <v>0.9246212121212121</v>
      </c>
    </row>
    <row r="18" spans="1:10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>
        <f>'Total de MHN -GBT 1'!E18+'Total DNalon - GBT 2'!E18</f>
        <v>144</v>
      </c>
      <c r="F18" s="9">
        <f t="shared" si="5"/>
        <v>6.545454545454546</v>
      </c>
      <c r="G18" s="9">
        <f t="shared" si="6"/>
        <v>36</v>
      </c>
      <c r="H18" s="9">
        <f t="shared" si="7"/>
        <v>157.0909090909091</v>
      </c>
      <c r="I18" s="9">
        <f t="shared" si="8"/>
        <v>1728</v>
      </c>
      <c r="J18" s="3">
        <f t="shared" si="9"/>
        <v>0.2181818181818182</v>
      </c>
    </row>
    <row r="19" spans="1:10" ht="30" customHeight="1">
      <c r="A19" s="7" t="s">
        <v>55</v>
      </c>
      <c r="B19" s="7" t="s">
        <v>56</v>
      </c>
      <c r="C19" s="4" t="s">
        <v>57</v>
      </c>
      <c r="D19" s="4">
        <v>3</v>
      </c>
      <c r="E19" s="8">
        <f>'Total de MHN -GBT 1'!E19+'Total DNalon - GBT 2'!E19</f>
        <v>24</v>
      </c>
      <c r="F19" s="9">
        <f t="shared" si="5"/>
        <v>0.2727272727272727</v>
      </c>
      <c r="G19" s="9">
        <f t="shared" si="6"/>
        <v>1.5</v>
      </c>
      <c r="H19" s="9">
        <f t="shared" si="7"/>
        <v>6.545454545454546</v>
      </c>
      <c r="I19" s="9">
        <f t="shared" si="8"/>
        <v>72</v>
      </c>
      <c r="J19" s="3">
        <f t="shared" si="9"/>
        <v>0.00909090909090909</v>
      </c>
    </row>
    <row r="20" spans="1:10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f>'Total de MHN -GBT 1'!E20+'Total DNalon - GBT 2'!E20</f>
        <v>8286</v>
      </c>
      <c r="F20" s="9">
        <f t="shared" si="5"/>
        <v>31.386363636363637</v>
      </c>
      <c r="G20" s="9">
        <f t="shared" si="6"/>
        <v>172.625</v>
      </c>
      <c r="H20" s="9">
        <f t="shared" si="7"/>
        <v>753.2727272727273</v>
      </c>
      <c r="I20" s="9">
        <f t="shared" si="8"/>
        <v>8286</v>
      </c>
      <c r="J20" s="3">
        <f t="shared" si="9"/>
        <v>1.0462121212121211</v>
      </c>
    </row>
    <row r="21" spans="1:10" ht="38.25">
      <c r="A21" s="7" t="s">
        <v>60</v>
      </c>
      <c r="B21" s="7" t="s">
        <v>61</v>
      </c>
      <c r="C21" s="4" t="s">
        <v>62</v>
      </c>
      <c r="D21" s="4">
        <v>1</v>
      </c>
      <c r="E21" s="8">
        <f>'Total de MHN -GBT 1'!E21+'Total DNalon - GBT 2'!E21</f>
        <v>16497</v>
      </c>
      <c r="F21" s="9">
        <f t="shared" si="5"/>
        <v>62.48863636363637</v>
      </c>
      <c r="G21" s="9">
        <f t="shared" si="6"/>
        <v>343.6875</v>
      </c>
      <c r="H21" s="9">
        <f t="shared" si="7"/>
        <v>1499.7272727272727</v>
      </c>
      <c r="I21" s="9">
        <f t="shared" si="8"/>
        <v>16497</v>
      </c>
      <c r="J21" s="3">
        <f t="shared" si="9"/>
        <v>2.0829545454545455</v>
      </c>
    </row>
    <row r="22" spans="1:10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f>'Total de MHN -GBT 1'!E22+'Total DNalon - GBT 2'!E22</f>
        <v>626</v>
      </c>
      <c r="F22" s="9">
        <f t="shared" si="5"/>
        <v>2.371212121212121</v>
      </c>
      <c r="G22" s="9">
        <f t="shared" si="6"/>
        <v>13.041666666666666</v>
      </c>
      <c r="H22" s="9">
        <f t="shared" si="7"/>
        <v>56.90909090909091</v>
      </c>
      <c r="I22" s="9">
        <f t="shared" si="8"/>
        <v>626</v>
      </c>
      <c r="J22" s="3">
        <f t="shared" si="9"/>
        <v>0.07904040404040404</v>
      </c>
    </row>
    <row r="23" spans="1:10" ht="60" customHeight="1">
      <c r="A23" s="7" t="s">
        <v>66</v>
      </c>
      <c r="B23" s="7" t="s">
        <v>67</v>
      </c>
      <c r="C23" s="4" t="s">
        <v>68</v>
      </c>
      <c r="D23" s="4">
        <v>1</v>
      </c>
      <c r="E23" s="8">
        <f>'Total de MHN -GBT 1'!E23+'Total DNalon - GBT 2'!E23</f>
        <v>2929</v>
      </c>
      <c r="F23" s="9">
        <f t="shared" si="5"/>
        <v>11.094696969696969</v>
      </c>
      <c r="G23" s="9">
        <f t="shared" si="6"/>
        <v>61.020833333333336</v>
      </c>
      <c r="H23" s="9">
        <f t="shared" si="7"/>
        <v>266.27272727272725</v>
      </c>
      <c r="I23" s="9">
        <f t="shared" si="8"/>
        <v>2929</v>
      </c>
      <c r="J23" s="3">
        <f t="shared" si="9"/>
        <v>0.3698232323232323</v>
      </c>
    </row>
    <row r="24" spans="1:10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f>'Total de MHN -GBT 1'!E24+'Total DNalon - GBT 2'!E24</f>
        <v>675</v>
      </c>
      <c r="F24" s="9">
        <f t="shared" si="5"/>
        <v>2.5568181818181817</v>
      </c>
      <c r="G24" s="9">
        <f t="shared" si="6"/>
        <v>14.0625</v>
      </c>
      <c r="H24" s="9">
        <f t="shared" si="7"/>
        <v>61.36363636363637</v>
      </c>
      <c r="I24" s="12">
        <f t="shared" si="8"/>
        <v>675</v>
      </c>
      <c r="J24" s="3">
        <f t="shared" si="9"/>
        <v>0.08522727272727272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249.21515151515152</v>
      </c>
      <c r="G25" s="20">
        <f>SUM(G15:G24)</f>
        <v>1370.6833333333334</v>
      </c>
      <c r="H25" s="20">
        <f>SUM(H15:H24)</f>
        <v>5981.163636363636</v>
      </c>
      <c r="I25" s="21">
        <f>SUM(I15:I24)</f>
        <v>65792.8</v>
      </c>
    </row>
  </sheetData>
  <sheetProtection selectLockedCells="1" selectUnlockedCells="1"/>
  <mergeCells count="3">
    <mergeCell ref="A1:D1"/>
    <mergeCell ref="A14:C14"/>
    <mergeCell ref="A25:C2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="85" zoomScaleNormal="85" zoomScalePageLayoutView="0" workbookViewId="0" topLeftCell="A1">
      <selection activeCell="E3" sqref="E3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10" ht="12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3">
        <v>8001</v>
      </c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v>776</v>
      </c>
      <c r="F3" s="9">
        <f aca="true" t="shared" si="0" ref="F3:F13">D3*E3/264</f>
        <v>2.9393939393939394</v>
      </c>
      <c r="G3" s="9">
        <f aca="true" t="shared" si="1" ref="G3:G13">D3*E3/48</f>
        <v>16.166666666666668</v>
      </c>
      <c r="H3" s="9">
        <f aca="true" t="shared" si="2" ref="H3:H13">D3*E3/11</f>
        <v>70.54545454545455</v>
      </c>
      <c r="I3" s="9">
        <f aca="true" t="shared" si="3" ref="I3:I13">D3*E3</f>
        <v>776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677</v>
      </c>
      <c r="F4" s="9">
        <f t="shared" si="0"/>
        <v>2.5643939393939394</v>
      </c>
      <c r="G4" s="9">
        <f t="shared" si="1"/>
        <v>14.104166666666666</v>
      </c>
      <c r="H4" s="9">
        <f t="shared" si="2"/>
        <v>61.54545454545455</v>
      </c>
      <c r="I4" s="9">
        <f t="shared" si="3"/>
        <v>677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5</v>
      </c>
      <c r="F5" s="9">
        <f t="shared" si="0"/>
        <v>0.3787878787878788</v>
      </c>
      <c r="G5" s="9">
        <f t="shared" si="1"/>
        <v>2.0833333333333335</v>
      </c>
      <c r="H5" s="9">
        <f t="shared" si="2"/>
        <v>9.090909090909092</v>
      </c>
      <c r="I5" s="9">
        <f t="shared" si="3"/>
        <v>100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24</v>
      </c>
      <c r="F6" s="9">
        <f t="shared" si="0"/>
        <v>0.18181818181818182</v>
      </c>
      <c r="G6" s="9">
        <f t="shared" si="1"/>
        <v>1</v>
      </c>
      <c r="H6" s="9">
        <f t="shared" si="2"/>
        <v>4.363636363636363</v>
      </c>
      <c r="I6" s="9">
        <f t="shared" si="3"/>
        <v>48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111</v>
      </c>
      <c r="F7" s="9">
        <f t="shared" si="0"/>
        <v>0.42045454545454547</v>
      </c>
      <c r="G7" s="9">
        <f t="shared" si="1"/>
        <v>2.3125</v>
      </c>
      <c r="H7" s="9">
        <f t="shared" si="2"/>
        <v>10.090909090909092</v>
      </c>
      <c r="I7" s="9">
        <f t="shared" si="3"/>
        <v>111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200</v>
      </c>
      <c r="F8" s="9">
        <f t="shared" si="0"/>
        <v>1.5151515151515151</v>
      </c>
      <c r="G8" s="9">
        <f t="shared" si="1"/>
        <v>8.333333333333334</v>
      </c>
      <c r="H8" s="9">
        <f t="shared" si="2"/>
        <v>36.36363636363637</v>
      </c>
      <c r="I8" s="9">
        <f t="shared" si="3"/>
        <v>400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415</v>
      </c>
      <c r="F11" s="9">
        <f t="shared" si="0"/>
        <v>3.143939393939394</v>
      </c>
      <c r="G11" s="9">
        <f t="shared" si="1"/>
        <v>17.291666666666668</v>
      </c>
      <c r="H11" s="9">
        <f t="shared" si="2"/>
        <v>75.45454545454545</v>
      </c>
      <c r="I11" s="9">
        <f t="shared" si="3"/>
        <v>830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33</v>
      </c>
      <c r="F12" s="9">
        <f t="shared" si="0"/>
        <v>0.25</v>
      </c>
      <c r="G12" s="9">
        <f t="shared" si="1"/>
        <v>1.375</v>
      </c>
      <c r="H12" s="9">
        <f t="shared" si="2"/>
        <v>6</v>
      </c>
      <c r="I12" s="9">
        <f t="shared" si="3"/>
        <v>66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v>1</v>
      </c>
      <c r="F13" s="9">
        <f t="shared" si="0"/>
        <v>0.003787878787878788</v>
      </c>
      <c r="G13" s="9">
        <f t="shared" si="1"/>
        <v>0.020833333333333332</v>
      </c>
      <c r="H13" s="9">
        <f t="shared" si="2"/>
        <v>0.09090909090909091</v>
      </c>
      <c r="I13" s="12">
        <f t="shared" si="3"/>
        <v>1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11.397727272727273</v>
      </c>
      <c r="G14" s="15">
        <f>SUM(G3:G13)</f>
        <v>62.68750000000001</v>
      </c>
      <c r="H14" s="15">
        <f>SUM(H3:H13)</f>
        <v>273.54545454545456</v>
      </c>
      <c r="I14" s="16">
        <f>SUM(I3:I13)</f>
        <v>3009</v>
      </c>
    </row>
    <row r="15" spans="1:9" ht="45" customHeight="1">
      <c r="A15" s="7" t="s">
        <v>46</v>
      </c>
      <c r="B15" s="7" t="s">
        <v>16</v>
      </c>
      <c r="C15" s="4" t="s">
        <v>47</v>
      </c>
      <c r="D15" s="4">
        <v>0.8</v>
      </c>
      <c r="E15" s="8">
        <v>677</v>
      </c>
      <c r="F15" s="9">
        <f aca="true" t="shared" si="4" ref="F15:F24">D15*E15/264</f>
        <v>2.0515151515151517</v>
      </c>
      <c r="G15" s="9">
        <f aca="true" t="shared" si="5" ref="G15:G24">D15*E15/48</f>
        <v>11.283333333333333</v>
      </c>
      <c r="H15" s="9">
        <f aca="true" t="shared" si="6" ref="H15:H24">D15*E15/11</f>
        <v>49.23636363636364</v>
      </c>
      <c r="I15" s="17">
        <f aca="true" t="shared" si="7" ref="I15:I24">D15*E15</f>
        <v>541.6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5</v>
      </c>
      <c r="F16" s="9">
        <f t="shared" si="4"/>
        <v>0.24621212121212122</v>
      </c>
      <c r="G16" s="9">
        <f t="shared" si="5"/>
        <v>1.3541666666666667</v>
      </c>
      <c r="H16" s="9">
        <f t="shared" si="6"/>
        <v>5.909090909090909</v>
      </c>
      <c r="I16" s="9">
        <f t="shared" si="7"/>
        <v>65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135</v>
      </c>
      <c r="F17" s="9">
        <f t="shared" si="4"/>
        <v>0.5113636363636364</v>
      </c>
      <c r="G17" s="9">
        <f t="shared" si="5"/>
        <v>2.8125</v>
      </c>
      <c r="H17" s="9">
        <f t="shared" si="6"/>
        <v>12.272727272727273</v>
      </c>
      <c r="I17" s="9">
        <f t="shared" si="7"/>
        <v>135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/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/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200</v>
      </c>
      <c r="F20" s="9">
        <f t="shared" si="4"/>
        <v>0.7575757575757576</v>
      </c>
      <c r="G20" s="9">
        <f t="shared" si="5"/>
        <v>4.166666666666667</v>
      </c>
      <c r="H20" s="9">
        <f t="shared" si="6"/>
        <v>18.181818181818183</v>
      </c>
      <c r="I20" s="9">
        <f t="shared" si="7"/>
        <v>200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415</v>
      </c>
      <c r="F21" s="9">
        <f t="shared" si="4"/>
        <v>1.571969696969697</v>
      </c>
      <c r="G21" s="9">
        <f t="shared" si="5"/>
        <v>8.645833333333334</v>
      </c>
      <c r="H21" s="9">
        <f t="shared" si="6"/>
        <v>37.72727272727273</v>
      </c>
      <c r="I21" s="9">
        <f t="shared" si="7"/>
        <v>415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v>1</v>
      </c>
      <c r="F22" s="9">
        <f t="shared" si="4"/>
        <v>0.003787878787878788</v>
      </c>
      <c r="G22" s="9">
        <f t="shared" si="5"/>
        <v>0.020833333333333332</v>
      </c>
      <c r="H22" s="9">
        <f t="shared" si="6"/>
        <v>0.09090909090909091</v>
      </c>
      <c r="I22" s="9">
        <f t="shared" si="7"/>
        <v>1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/>
      <c r="F23" s="9">
        <f t="shared" si="4"/>
        <v>0</v>
      </c>
      <c r="G23" s="9">
        <f t="shared" si="5"/>
        <v>0</v>
      </c>
      <c r="H23" s="9">
        <f t="shared" si="6"/>
        <v>0</v>
      </c>
      <c r="I23" s="9">
        <f t="shared" si="7"/>
        <v>0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33</v>
      </c>
      <c r="F24" s="9">
        <f t="shared" si="4"/>
        <v>0.125</v>
      </c>
      <c r="G24" s="9">
        <f t="shared" si="5"/>
        <v>0.6875</v>
      </c>
      <c r="H24" s="9">
        <f t="shared" si="6"/>
        <v>3</v>
      </c>
      <c r="I24" s="12">
        <f t="shared" si="7"/>
        <v>33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5.267424242424243</v>
      </c>
      <c r="G25" s="20">
        <f>SUM(G15:G24)</f>
        <v>28.970833333333335</v>
      </c>
      <c r="H25" s="20">
        <f>SUM(H15:H24)</f>
        <v>126.41818181818184</v>
      </c>
      <c r="I25" s="21">
        <f>SUM(I15:I24)</f>
        <v>1390.6</v>
      </c>
    </row>
  </sheetData>
  <sheetProtection selectLockedCells="1" selectUnlockedCells="1"/>
  <mergeCells count="3">
    <mergeCell ref="A14:C14"/>
    <mergeCell ref="A25:C25"/>
    <mergeCell ref="A1:I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">
      <selection activeCell="H4" sqref="H4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9" ht="12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v>998</v>
      </c>
      <c r="F3" s="9">
        <f aca="true" t="shared" si="0" ref="F3:F13">D3*E3/264</f>
        <v>3.7803030303030303</v>
      </c>
      <c r="G3" s="9">
        <f aca="true" t="shared" si="1" ref="G3:G13">D3*E3/48</f>
        <v>20.791666666666668</v>
      </c>
      <c r="H3" s="9">
        <f aca="true" t="shared" si="2" ref="H3:H13">D3*E3/11</f>
        <v>90.72727272727273</v>
      </c>
      <c r="I3" s="9">
        <f aca="true" t="shared" si="3" ref="I3:I13">D3*E3</f>
        <v>998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814</v>
      </c>
      <c r="F4" s="9">
        <f t="shared" si="0"/>
        <v>3.0833333333333335</v>
      </c>
      <c r="G4" s="9">
        <f t="shared" si="1"/>
        <v>16.958333333333332</v>
      </c>
      <c r="H4" s="9">
        <f t="shared" si="2"/>
        <v>74</v>
      </c>
      <c r="I4" s="9">
        <f t="shared" si="3"/>
        <v>814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11</v>
      </c>
      <c r="F5" s="9">
        <f t="shared" si="0"/>
        <v>0.8333333333333334</v>
      </c>
      <c r="G5" s="9">
        <f t="shared" si="1"/>
        <v>4.583333333333333</v>
      </c>
      <c r="H5" s="9">
        <f t="shared" si="2"/>
        <v>20</v>
      </c>
      <c r="I5" s="9">
        <f t="shared" si="3"/>
        <v>220</v>
      </c>
    </row>
    <row r="6" spans="1:9" ht="27" customHeight="1">
      <c r="A6" s="7" t="s">
        <v>21</v>
      </c>
      <c r="B6" s="7" t="s">
        <v>22</v>
      </c>
      <c r="C6" s="4" t="s">
        <v>76</v>
      </c>
      <c r="D6" s="4">
        <v>2</v>
      </c>
      <c r="E6" s="8">
        <v>65</v>
      </c>
      <c r="F6" s="9">
        <f t="shared" si="0"/>
        <v>0.49242424242424243</v>
      </c>
      <c r="G6" s="9">
        <f t="shared" si="1"/>
        <v>2.7083333333333335</v>
      </c>
      <c r="H6" s="9">
        <f t="shared" si="2"/>
        <v>11.818181818181818</v>
      </c>
      <c r="I6" s="9">
        <f t="shared" si="3"/>
        <v>130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147</v>
      </c>
      <c r="F7" s="9">
        <f t="shared" si="0"/>
        <v>0.5568181818181818</v>
      </c>
      <c r="G7" s="9">
        <f t="shared" si="1"/>
        <v>3.0625</v>
      </c>
      <c r="H7" s="9">
        <f t="shared" si="2"/>
        <v>13.363636363636363</v>
      </c>
      <c r="I7" s="9">
        <f t="shared" si="3"/>
        <v>147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376</v>
      </c>
      <c r="F8" s="9">
        <f t="shared" si="0"/>
        <v>2.8484848484848486</v>
      </c>
      <c r="G8" s="9">
        <f t="shared" si="1"/>
        <v>15.666666666666666</v>
      </c>
      <c r="H8" s="9">
        <f t="shared" si="2"/>
        <v>68.36363636363636</v>
      </c>
      <c r="I8" s="9">
        <f t="shared" si="3"/>
        <v>752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313</v>
      </c>
      <c r="F11" s="9">
        <f t="shared" si="0"/>
        <v>2.371212121212121</v>
      </c>
      <c r="G11" s="9">
        <f t="shared" si="1"/>
        <v>13.041666666666666</v>
      </c>
      <c r="H11" s="9">
        <f t="shared" si="2"/>
        <v>56.90909090909091</v>
      </c>
      <c r="I11" s="9">
        <f t="shared" si="3"/>
        <v>626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62</v>
      </c>
      <c r="F12" s="9">
        <f t="shared" si="0"/>
        <v>0.4696969696969697</v>
      </c>
      <c r="G12" s="9">
        <f t="shared" si="1"/>
        <v>2.5833333333333335</v>
      </c>
      <c r="H12" s="9">
        <f t="shared" si="2"/>
        <v>11.272727272727273</v>
      </c>
      <c r="I12" s="9">
        <f t="shared" si="3"/>
        <v>124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/>
      <c r="F13" s="9">
        <f t="shared" si="0"/>
        <v>0</v>
      </c>
      <c r="G13" s="9">
        <f t="shared" si="1"/>
        <v>0</v>
      </c>
      <c r="H13" s="9">
        <f t="shared" si="2"/>
        <v>0</v>
      </c>
      <c r="I13" s="12">
        <f t="shared" si="3"/>
        <v>0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14.435606060606059</v>
      </c>
      <c r="G14" s="15">
        <f>SUM(G3:G13)</f>
        <v>79.39583333333333</v>
      </c>
      <c r="H14" s="15">
        <f>SUM(H3:H13)</f>
        <v>346.4545454545455</v>
      </c>
      <c r="I14" s="16">
        <f>SUM(I3:I13)</f>
        <v>3811</v>
      </c>
    </row>
    <row r="15" spans="1:9" ht="45" customHeight="1">
      <c r="A15" s="7" t="s">
        <v>46</v>
      </c>
      <c r="B15" s="7" t="s">
        <v>16</v>
      </c>
      <c r="C15" s="4" t="s">
        <v>47</v>
      </c>
      <c r="D15" s="4">
        <v>0.8</v>
      </c>
      <c r="E15" s="8">
        <v>814</v>
      </c>
      <c r="F15" s="9">
        <f aca="true" t="shared" si="4" ref="F15:F24">D15*E15/264</f>
        <v>2.466666666666667</v>
      </c>
      <c r="G15" s="9">
        <f aca="true" t="shared" si="5" ref="G15:G24">D15*E15/48</f>
        <v>13.566666666666668</v>
      </c>
      <c r="H15" s="9">
        <f aca="true" t="shared" si="6" ref="H15:H24">D15*E15/11</f>
        <v>59.2</v>
      </c>
      <c r="I15" s="17">
        <f aca="true" t="shared" si="7" ref="I15:I24">D15*E15</f>
        <v>651.2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11</v>
      </c>
      <c r="F16" s="9">
        <f t="shared" si="4"/>
        <v>0.5416666666666666</v>
      </c>
      <c r="G16" s="9">
        <f t="shared" si="5"/>
        <v>2.9791666666666665</v>
      </c>
      <c r="H16" s="9">
        <f t="shared" si="6"/>
        <v>13</v>
      </c>
      <c r="I16" s="9">
        <f t="shared" si="7"/>
        <v>143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212</v>
      </c>
      <c r="F17" s="9">
        <f t="shared" si="4"/>
        <v>0.803030303030303</v>
      </c>
      <c r="G17" s="9">
        <f t="shared" si="5"/>
        <v>4.416666666666667</v>
      </c>
      <c r="H17" s="9">
        <f t="shared" si="6"/>
        <v>19.272727272727273</v>
      </c>
      <c r="I17" s="9">
        <f t="shared" si="7"/>
        <v>212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/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/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376</v>
      </c>
      <c r="F20" s="9">
        <f t="shared" si="4"/>
        <v>1.4242424242424243</v>
      </c>
      <c r="G20" s="9">
        <f t="shared" si="5"/>
        <v>7.833333333333333</v>
      </c>
      <c r="H20" s="9">
        <f t="shared" si="6"/>
        <v>34.18181818181818</v>
      </c>
      <c r="I20" s="9">
        <f t="shared" si="7"/>
        <v>376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313</v>
      </c>
      <c r="F21" s="9">
        <f t="shared" si="4"/>
        <v>1.1856060606060606</v>
      </c>
      <c r="G21" s="9">
        <f t="shared" si="5"/>
        <v>6.520833333333333</v>
      </c>
      <c r="H21" s="9">
        <f t="shared" si="6"/>
        <v>28.454545454545453</v>
      </c>
      <c r="I21" s="9">
        <f t="shared" si="7"/>
        <v>313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/>
      <c r="F22" s="9">
        <f t="shared" si="4"/>
        <v>0</v>
      </c>
      <c r="G22" s="9">
        <f t="shared" si="5"/>
        <v>0</v>
      </c>
      <c r="H22" s="9">
        <f t="shared" si="6"/>
        <v>0</v>
      </c>
      <c r="I22" s="9">
        <f t="shared" si="7"/>
        <v>0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/>
      <c r="F23" s="9">
        <f t="shared" si="4"/>
        <v>0</v>
      </c>
      <c r="G23" s="9">
        <f t="shared" si="5"/>
        <v>0</v>
      </c>
      <c r="H23" s="9">
        <f t="shared" si="6"/>
        <v>0</v>
      </c>
      <c r="I23" s="9">
        <f t="shared" si="7"/>
        <v>0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62</v>
      </c>
      <c r="F24" s="9">
        <f t="shared" si="4"/>
        <v>0.23484848484848486</v>
      </c>
      <c r="G24" s="9">
        <f t="shared" si="5"/>
        <v>1.2916666666666667</v>
      </c>
      <c r="H24" s="9">
        <f t="shared" si="6"/>
        <v>5.636363636363637</v>
      </c>
      <c r="I24" s="12">
        <f t="shared" si="7"/>
        <v>62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6.656060606060606</v>
      </c>
      <c r="G25" s="20">
        <f>SUM(G15:G24)</f>
        <v>36.608333333333334</v>
      </c>
      <c r="H25" s="20">
        <f>SUM(H15:H24)</f>
        <v>159.74545454545455</v>
      </c>
      <c r="I25" s="21">
        <f>SUM(I15:I24)</f>
        <v>1757.2</v>
      </c>
    </row>
  </sheetData>
  <sheetProtection selectLockedCells="1" selectUnlockedCells="1"/>
  <mergeCells count="3">
    <mergeCell ref="A14:C14"/>
    <mergeCell ref="A25:C25"/>
    <mergeCell ref="A1:I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="85" zoomScaleNormal="85" zoomScalePageLayoutView="0" workbookViewId="0" topLeftCell="A1">
      <selection activeCell="A1" sqref="A1:I1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9" ht="12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v>620</v>
      </c>
      <c r="F3" s="9">
        <f aca="true" t="shared" si="0" ref="F3:F13">D3*E3/264</f>
        <v>2.3484848484848486</v>
      </c>
      <c r="G3" s="9">
        <f aca="true" t="shared" si="1" ref="G3:G13">D3*E3/48</f>
        <v>12.916666666666666</v>
      </c>
      <c r="H3" s="9">
        <f aca="true" t="shared" si="2" ref="H3:H13">D3*E3/11</f>
        <v>56.36363636363637</v>
      </c>
      <c r="I3" s="9">
        <f aca="true" t="shared" si="3" ref="I3:I13">D3*E3</f>
        <v>620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499</v>
      </c>
      <c r="F4" s="9">
        <f t="shared" si="0"/>
        <v>1.8901515151515151</v>
      </c>
      <c r="G4" s="9">
        <f t="shared" si="1"/>
        <v>10.395833333333334</v>
      </c>
      <c r="H4" s="9">
        <f t="shared" si="2"/>
        <v>45.36363636363637</v>
      </c>
      <c r="I4" s="9">
        <f t="shared" si="3"/>
        <v>499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3</v>
      </c>
      <c r="F5" s="9">
        <f t="shared" si="0"/>
        <v>0.22727272727272727</v>
      </c>
      <c r="G5" s="9">
        <f t="shared" si="1"/>
        <v>1.25</v>
      </c>
      <c r="H5" s="9">
        <f t="shared" si="2"/>
        <v>5.454545454545454</v>
      </c>
      <c r="I5" s="9">
        <f t="shared" si="3"/>
        <v>60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26</v>
      </c>
      <c r="F6" s="9">
        <f t="shared" si="0"/>
        <v>0.19696969696969696</v>
      </c>
      <c r="G6" s="9">
        <f t="shared" si="1"/>
        <v>1.0833333333333333</v>
      </c>
      <c r="H6" s="9">
        <f t="shared" si="2"/>
        <v>4.7272727272727275</v>
      </c>
      <c r="I6" s="9">
        <f t="shared" si="3"/>
        <v>52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144</v>
      </c>
      <c r="F7" s="9">
        <f t="shared" si="0"/>
        <v>0.5454545454545454</v>
      </c>
      <c r="G7" s="9">
        <f t="shared" si="1"/>
        <v>3</v>
      </c>
      <c r="H7" s="9">
        <f t="shared" si="2"/>
        <v>13.090909090909092</v>
      </c>
      <c r="I7" s="9">
        <f t="shared" si="3"/>
        <v>144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115</v>
      </c>
      <c r="F8" s="9">
        <f t="shared" si="0"/>
        <v>0.8712121212121212</v>
      </c>
      <c r="G8" s="9">
        <f t="shared" si="1"/>
        <v>4.791666666666667</v>
      </c>
      <c r="H8" s="9">
        <f t="shared" si="2"/>
        <v>20.90909090909091</v>
      </c>
      <c r="I8" s="9">
        <f t="shared" si="3"/>
        <v>230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>
        <v>0</v>
      </c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>
        <v>0</v>
      </c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185</v>
      </c>
      <c r="F11" s="9">
        <f t="shared" si="0"/>
        <v>1.4015151515151516</v>
      </c>
      <c r="G11" s="9">
        <f t="shared" si="1"/>
        <v>7.708333333333333</v>
      </c>
      <c r="H11" s="9">
        <f t="shared" si="2"/>
        <v>33.63636363636363</v>
      </c>
      <c r="I11" s="9">
        <f t="shared" si="3"/>
        <v>370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20</v>
      </c>
      <c r="F12" s="9">
        <f t="shared" si="0"/>
        <v>0.15151515151515152</v>
      </c>
      <c r="G12" s="9">
        <f t="shared" si="1"/>
        <v>0.8333333333333334</v>
      </c>
      <c r="H12" s="9">
        <f t="shared" si="2"/>
        <v>3.6363636363636362</v>
      </c>
      <c r="I12" s="9">
        <f t="shared" si="3"/>
        <v>40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v>13</v>
      </c>
      <c r="F13" s="9">
        <f t="shared" si="0"/>
        <v>0.04924242424242424</v>
      </c>
      <c r="G13" s="9">
        <f t="shared" si="1"/>
        <v>0.2708333333333333</v>
      </c>
      <c r="H13" s="9">
        <f t="shared" si="2"/>
        <v>1.1818181818181819</v>
      </c>
      <c r="I13" s="12">
        <f t="shared" si="3"/>
        <v>13</v>
      </c>
    </row>
    <row r="14" spans="1:10" ht="31.5" customHeight="1">
      <c r="A14" s="26" t="s">
        <v>45</v>
      </c>
      <c r="B14" s="26"/>
      <c r="C14" s="26"/>
      <c r="D14" s="4"/>
      <c r="E14" s="13"/>
      <c r="F14" s="14">
        <f>SUM(F3:F13)</f>
        <v>7.681818181818182</v>
      </c>
      <c r="G14" s="15">
        <f>SUM(G3:G13)</f>
        <v>42.25000000000001</v>
      </c>
      <c r="H14" s="15">
        <f>SUM(H3:H13)</f>
        <v>184.36363636363637</v>
      </c>
      <c r="I14" s="16">
        <f>SUM(I3:I13)</f>
        <v>2028</v>
      </c>
      <c r="J14" s="24"/>
    </row>
    <row r="15" spans="1:9" ht="45" customHeight="1">
      <c r="A15" s="7" t="s">
        <v>46</v>
      </c>
      <c r="B15" s="7" t="s">
        <v>16</v>
      </c>
      <c r="C15" s="4" t="s">
        <v>47</v>
      </c>
      <c r="D15" s="4">
        <v>0.8</v>
      </c>
      <c r="E15" s="8">
        <v>499</v>
      </c>
      <c r="F15" s="9">
        <f aca="true" t="shared" si="4" ref="F15:F24">D15*E15/264</f>
        <v>1.5121212121212122</v>
      </c>
      <c r="G15" s="9">
        <f aca="true" t="shared" si="5" ref="G15:G24">D15*E15/48</f>
        <v>8.316666666666668</v>
      </c>
      <c r="H15" s="9">
        <f aca="true" t="shared" si="6" ref="H15:H24">D15*E15/11</f>
        <v>36.290909090909096</v>
      </c>
      <c r="I15" s="17">
        <f aca="true" t="shared" si="7" ref="I15:I24">D15*E15</f>
        <v>399.20000000000005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3</v>
      </c>
      <c r="F16" s="9">
        <f t="shared" si="4"/>
        <v>0.14772727272727273</v>
      </c>
      <c r="G16" s="9">
        <f t="shared" si="5"/>
        <v>0.8125</v>
      </c>
      <c r="H16" s="9">
        <f t="shared" si="6"/>
        <v>3.5454545454545454</v>
      </c>
      <c r="I16" s="9">
        <f t="shared" si="7"/>
        <v>39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170</v>
      </c>
      <c r="F17" s="9">
        <f t="shared" si="4"/>
        <v>0.6439393939393939</v>
      </c>
      <c r="G17" s="9">
        <f t="shared" si="5"/>
        <v>3.5416666666666665</v>
      </c>
      <c r="H17" s="9">
        <f t="shared" si="6"/>
        <v>15.454545454545455</v>
      </c>
      <c r="I17" s="9">
        <f t="shared" si="7"/>
        <v>170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>
        <v>0</v>
      </c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>
        <v>0</v>
      </c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115</v>
      </c>
      <c r="F20" s="9">
        <f t="shared" si="4"/>
        <v>0.4356060606060606</v>
      </c>
      <c r="G20" s="9">
        <f t="shared" si="5"/>
        <v>2.3958333333333335</v>
      </c>
      <c r="H20" s="9">
        <f t="shared" si="6"/>
        <v>10.454545454545455</v>
      </c>
      <c r="I20" s="9">
        <f t="shared" si="7"/>
        <v>115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185</v>
      </c>
      <c r="F21" s="9">
        <f t="shared" si="4"/>
        <v>0.7007575757575758</v>
      </c>
      <c r="G21" s="9">
        <f t="shared" si="5"/>
        <v>3.8541666666666665</v>
      </c>
      <c r="H21" s="9">
        <f t="shared" si="6"/>
        <v>16.818181818181817</v>
      </c>
      <c r="I21" s="9">
        <f t="shared" si="7"/>
        <v>185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v>13</v>
      </c>
      <c r="F22" s="9">
        <f t="shared" si="4"/>
        <v>0.04924242424242424</v>
      </c>
      <c r="G22" s="9">
        <f t="shared" si="5"/>
        <v>0.2708333333333333</v>
      </c>
      <c r="H22" s="9">
        <f t="shared" si="6"/>
        <v>1.1818181818181819</v>
      </c>
      <c r="I22" s="9">
        <f t="shared" si="7"/>
        <v>13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>
        <v>0</v>
      </c>
      <c r="F23" s="9">
        <f t="shared" si="4"/>
        <v>0</v>
      </c>
      <c r="G23" s="9">
        <f t="shared" si="5"/>
        <v>0</v>
      </c>
      <c r="H23" s="9">
        <f t="shared" si="6"/>
        <v>0</v>
      </c>
      <c r="I23" s="9">
        <f t="shared" si="7"/>
        <v>0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20</v>
      </c>
      <c r="F24" s="9">
        <f t="shared" si="4"/>
        <v>0.07575757575757576</v>
      </c>
      <c r="G24" s="9">
        <f t="shared" si="5"/>
        <v>0.4166666666666667</v>
      </c>
      <c r="H24" s="9">
        <f t="shared" si="6"/>
        <v>1.8181818181818181</v>
      </c>
      <c r="I24" s="12">
        <f t="shared" si="7"/>
        <v>20</v>
      </c>
    </row>
    <row r="25" spans="1:10" ht="27" customHeight="1">
      <c r="A25" s="26" t="s">
        <v>72</v>
      </c>
      <c r="B25" s="26"/>
      <c r="C25" s="26"/>
      <c r="D25" s="4"/>
      <c r="E25" s="18"/>
      <c r="F25" s="19">
        <f>SUM(F15:F24)</f>
        <v>3.565151515151515</v>
      </c>
      <c r="G25" s="20">
        <f>SUM(G15:G24)</f>
        <v>19.608333333333334</v>
      </c>
      <c r="H25" s="20">
        <f>SUM(H15:H24)</f>
        <v>85.56363636363636</v>
      </c>
      <c r="I25" s="21">
        <f>SUM(I15:I24)</f>
        <v>941.2</v>
      </c>
      <c r="J25" s="24"/>
    </row>
  </sheetData>
  <sheetProtection selectLockedCells="1" selectUnlockedCells="1"/>
  <mergeCells count="3">
    <mergeCell ref="A14:C14"/>
    <mergeCell ref="A25:C25"/>
    <mergeCell ref="A1:I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">
      <selection activeCell="K5" sqref="K5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9" ht="12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v>779</v>
      </c>
      <c r="F3" s="9">
        <f aca="true" t="shared" si="0" ref="F3:F13">D3*E3/264</f>
        <v>2.9507575757575757</v>
      </c>
      <c r="G3" s="9">
        <f aca="true" t="shared" si="1" ref="G3:G13">D3*E3/48</f>
        <v>16.229166666666668</v>
      </c>
      <c r="H3" s="9">
        <f aca="true" t="shared" si="2" ref="H3:H13">D3*E3/11</f>
        <v>70.81818181818181</v>
      </c>
      <c r="I3" s="9">
        <f aca="true" t="shared" si="3" ref="I3:I13">D3*E3</f>
        <v>779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652</v>
      </c>
      <c r="F4" s="9">
        <f t="shared" si="0"/>
        <v>2.4696969696969697</v>
      </c>
      <c r="G4" s="9">
        <f t="shared" si="1"/>
        <v>13.583333333333334</v>
      </c>
      <c r="H4" s="9">
        <f t="shared" si="2"/>
        <v>59.27272727272727</v>
      </c>
      <c r="I4" s="9">
        <f t="shared" si="3"/>
        <v>652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10</v>
      </c>
      <c r="F5" s="9">
        <f t="shared" si="0"/>
        <v>0.7575757575757576</v>
      </c>
      <c r="G5" s="9">
        <f t="shared" si="1"/>
        <v>4.166666666666667</v>
      </c>
      <c r="H5" s="9">
        <f t="shared" si="2"/>
        <v>18.181818181818183</v>
      </c>
      <c r="I5" s="9">
        <f t="shared" si="3"/>
        <v>200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32</v>
      </c>
      <c r="F6" s="9">
        <f t="shared" si="0"/>
        <v>0.24242424242424243</v>
      </c>
      <c r="G6" s="9">
        <f t="shared" si="1"/>
        <v>1.3333333333333333</v>
      </c>
      <c r="H6" s="9">
        <f t="shared" si="2"/>
        <v>5.818181818181818</v>
      </c>
      <c r="I6" s="9">
        <f t="shared" si="3"/>
        <v>64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137</v>
      </c>
      <c r="F7" s="9">
        <f t="shared" si="0"/>
        <v>0.5189393939393939</v>
      </c>
      <c r="G7" s="9">
        <f t="shared" si="1"/>
        <v>2.8541666666666665</v>
      </c>
      <c r="H7" s="9">
        <f t="shared" si="2"/>
        <v>12.454545454545455</v>
      </c>
      <c r="I7" s="9">
        <f t="shared" si="3"/>
        <v>137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160</v>
      </c>
      <c r="F8" s="9">
        <f t="shared" si="0"/>
        <v>1.2121212121212122</v>
      </c>
      <c r="G8" s="9">
        <f t="shared" si="1"/>
        <v>6.666666666666667</v>
      </c>
      <c r="H8" s="9">
        <f t="shared" si="2"/>
        <v>29.09090909090909</v>
      </c>
      <c r="I8" s="9">
        <f t="shared" si="3"/>
        <v>320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403</v>
      </c>
      <c r="F11" s="9">
        <f t="shared" si="0"/>
        <v>3.053030303030303</v>
      </c>
      <c r="G11" s="9">
        <f t="shared" si="1"/>
        <v>16.791666666666668</v>
      </c>
      <c r="H11" s="9">
        <f t="shared" si="2"/>
        <v>73.27272727272727</v>
      </c>
      <c r="I11" s="9">
        <f t="shared" si="3"/>
        <v>806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18</v>
      </c>
      <c r="F12" s="9">
        <f t="shared" si="0"/>
        <v>0.13636363636363635</v>
      </c>
      <c r="G12" s="9">
        <f t="shared" si="1"/>
        <v>0.75</v>
      </c>
      <c r="H12" s="9">
        <f t="shared" si="2"/>
        <v>3.272727272727273</v>
      </c>
      <c r="I12" s="9">
        <f t="shared" si="3"/>
        <v>36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/>
      <c r="F13" s="9">
        <f t="shared" si="0"/>
        <v>0</v>
      </c>
      <c r="G13" s="9">
        <f t="shared" si="1"/>
        <v>0</v>
      </c>
      <c r="H13" s="9">
        <f t="shared" si="2"/>
        <v>0</v>
      </c>
      <c r="I13" s="12">
        <f t="shared" si="3"/>
        <v>0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11.34090909090909</v>
      </c>
      <c r="G14" s="15">
        <f>SUM(G3:G13)</f>
        <v>62.375</v>
      </c>
      <c r="H14" s="15">
        <f>SUM(H3:H13)</f>
        <v>272.1818181818182</v>
      </c>
      <c r="I14" s="16">
        <f>SUM(I3:I13)</f>
        <v>2994</v>
      </c>
    </row>
    <row r="15" spans="1:9" ht="45" customHeight="1">
      <c r="A15" s="7" t="s">
        <v>46</v>
      </c>
      <c r="B15" s="7" t="s">
        <v>16</v>
      </c>
      <c r="C15" s="4" t="s">
        <v>47</v>
      </c>
      <c r="D15" s="4">
        <v>0.8</v>
      </c>
      <c r="E15" s="8">
        <v>652</v>
      </c>
      <c r="F15" s="9">
        <f aca="true" t="shared" si="4" ref="F15:F24">D15*E15/264</f>
        <v>1.9757575757575758</v>
      </c>
      <c r="G15" s="9">
        <f aca="true" t="shared" si="5" ref="G15:G24">D15*E15/48</f>
        <v>10.866666666666667</v>
      </c>
      <c r="H15" s="9">
        <f aca="true" t="shared" si="6" ref="H15:H24">D15*E15/11</f>
        <v>47.41818181818182</v>
      </c>
      <c r="I15" s="17">
        <f aca="true" t="shared" si="7" ref="I15:I24">D15*E15</f>
        <v>521.6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10</v>
      </c>
      <c r="F16" s="9">
        <f t="shared" si="4"/>
        <v>0.49242424242424243</v>
      </c>
      <c r="G16" s="9">
        <f t="shared" si="5"/>
        <v>2.7083333333333335</v>
      </c>
      <c r="H16" s="9">
        <f t="shared" si="6"/>
        <v>11.818181818181818</v>
      </c>
      <c r="I16" s="9">
        <f t="shared" si="7"/>
        <v>130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169</v>
      </c>
      <c r="F17" s="9">
        <f t="shared" si="4"/>
        <v>0.6401515151515151</v>
      </c>
      <c r="G17" s="9">
        <f t="shared" si="5"/>
        <v>3.5208333333333335</v>
      </c>
      <c r="H17" s="9">
        <f t="shared" si="6"/>
        <v>15.363636363636363</v>
      </c>
      <c r="I17" s="9">
        <f t="shared" si="7"/>
        <v>169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/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/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160</v>
      </c>
      <c r="F20" s="9">
        <f t="shared" si="4"/>
        <v>0.6060606060606061</v>
      </c>
      <c r="G20" s="9">
        <f t="shared" si="5"/>
        <v>3.3333333333333335</v>
      </c>
      <c r="H20" s="9">
        <f t="shared" si="6"/>
        <v>14.545454545454545</v>
      </c>
      <c r="I20" s="9">
        <f t="shared" si="7"/>
        <v>160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403</v>
      </c>
      <c r="F21" s="9">
        <f t="shared" si="4"/>
        <v>1.5265151515151516</v>
      </c>
      <c r="G21" s="9">
        <f t="shared" si="5"/>
        <v>8.395833333333334</v>
      </c>
      <c r="H21" s="9">
        <f t="shared" si="6"/>
        <v>36.63636363636363</v>
      </c>
      <c r="I21" s="9">
        <f t="shared" si="7"/>
        <v>403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/>
      <c r="F22" s="9">
        <f t="shared" si="4"/>
        <v>0</v>
      </c>
      <c r="G22" s="9">
        <f t="shared" si="5"/>
        <v>0</v>
      </c>
      <c r="H22" s="9">
        <f t="shared" si="6"/>
        <v>0</v>
      </c>
      <c r="I22" s="9">
        <f t="shared" si="7"/>
        <v>0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/>
      <c r="F23" s="9">
        <f t="shared" si="4"/>
        <v>0</v>
      </c>
      <c r="G23" s="9">
        <f t="shared" si="5"/>
        <v>0</v>
      </c>
      <c r="H23" s="9">
        <f t="shared" si="6"/>
        <v>0</v>
      </c>
      <c r="I23" s="9">
        <f t="shared" si="7"/>
        <v>0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18</v>
      </c>
      <c r="F24" s="9">
        <f t="shared" si="4"/>
        <v>0.06818181818181818</v>
      </c>
      <c r="G24" s="9">
        <f t="shared" si="5"/>
        <v>0.375</v>
      </c>
      <c r="H24" s="9">
        <f t="shared" si="6"/>
        <v>1.6363636363636365</v>
      </c>
      <c r="I24" s="12">
        <f t="shared" si="7"/>
        <v>18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5.3090909090909095</v>
      </c>
      <c r="G25" s="20">
        <f>SUM(G15:G24)</f>
        <v>29.200000000000003</v>
      </c>
      <c r="H25" s="20">
        <f>SUM(H15:H24)</f>
        <v>127.41818181818182</v>
      </c>
      <c r="I25" s="21">
        <f>SUM(I15:I24)</f>
        <v>1401.6</v>
      </c>
    </row>
  </sheetData>
  <sheetProtection selectLockedCells="1" selectUnlockedCells="1"/>
  <mergeCells count="3">
    <mergeCell ref="A14:C14"/>
    <mergeCell ref="A25:C25"/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">
      <selection activeCell="D5" sqref="D5"/>
    </sheetView>
  </sheetViews>
  <sheetFormatPr defaultColWidth="11.421875" defaultRowHeight="12.75"/>
  <cols>
    <col min="1" max="1" width="18.8515625" style="1" customWidth="1"/>
    <col min="2" max="2" width="20.28125" style="1" customWidth="1"/>
    <col min="3" max="3" width="23.421875" style="1" customWidth="1"/>
    <col min="4" max="4" width="5.140625" style="2" customWidth="1"/>
    <col min="5" max="5" width="11.8515625" style="2" customWidth="1"/>
    <col min="6" max="6" width="8.140625" style="2" customWidth="1"/>
    <col min="7" max="7" width="9.8515625" style="2" customWidth="1"/>
    <col min="8" max="8" width="10.140625" style="2" customWidth="1"/>
    <col min="9" max="9" width="11.421875" style="2" customWidth="1"/>
    <col min="10" max="16384" width="11.421875" style="3" customWidth="1"/>
  </cols>
  <sheetData>
    <row r="1" spans="1:9" ht="12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5.5" customHeight="1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9.5" customHeight="1">
      <c r="A3" s="7" t="s">
        <v>12</v>
      </c>
      <c r="B3" s="7" t="s">
        <v>13</v>
      </c>
      <c r="C3" s="4" t="s">
        <v>14</v>
      </c>
      <c r="D3" s="4">
        <v>1</v>
      </c>
      <c r="E3" s="8">
        <v>740</v>
      </c>
      <c r="F3" s="9">
        <f aca="true" t="shared" si="0" ref="F3:F13">D3*E3/264</f>
        <v>2.803030303030303</v>
      </c>
      <c r="G3" s="9">
        <f aca="true" t="shared" si="1" ref="G3:G13">D3*E3/48</f>
        <v>15.416666666666666</v>
      </c>
      <c r="H3" s="9">
        <f aca="true" t="shared" si="2" ref="H3:H13">D3*E3/11</f>
        <v>67.27272727272727</v>
      </c>
      <c r="I3" s="9">
        <f aca="true" t="shared" si="3" ref="I3:I13">D3*E3</f>
        <v>740</v>
      </c>
    </row>
    <row r="4" spans="1:9" ht="31.5" customHeight="1">
      <c r="A4" s="7" t="s">
        <v>15</v>
      </c>
      <c r="B4" s="7" t="s">
        <v>16</v>
      </c>
      <c r="C4" s="4" t="s">
        <v>17</v>
      </c>
      <c r="D4" s="4">
        <v>1</v>
      </c>
      <c r="E4" s="8">
        <v>648</v>
      </c>
      <c r="F4" s="9">
        <f t="shared" si="0"/>
        <v>2.4545454545454546</v>
      </c>
      <c r="G4" s="9">
        <f t="shared" si="1"/>
        <v>13.5</v>
      </c>
      <c r="H4" s="9">
        <f t="shared" si="2"/>
        <v>58.90909090909091</v>
      </c>
      <c r="I4" s="9">
        <f t="shared" si="3"/>
        <v>648</v>
      </c>
    </row>
    <row r="5" spans="1:9" ht="25.5">
      <c r="A5" s="7" t="s">
        <v>18</v>
      </c>
      <c r="B5" s="7" t="s">
        <v>19</v>
      </c>
      <c r="C5" s="4" t="s">
        <v>20</v>
      </c>
      <c r="D5" s="4">
        <v>20</v>
      </c>
      <c r="E5" s="8">
        <v>4</v>
      </c>
      <c r="F5" s="9">
        <f t="shared" si="0"/>
        <v>0.30303030303030304</v>
      </c>
      <c r="G5" s="9">
        <f t="shared" si="1"/>
        <v>1.6666666666666667</v>
      </c>
      <c r="H5" s="9">
        <f t="shared" si="2"/>
        <v>7.2727272727272725</v>
      </c>
      <c r="I5" s="9">
        <f t="shared" si="3"/>
        <v>80</v>
      </c>
    </row>
    <row r="6" spans="1:9" ht="27" customHeight="1">
      <c r="A6" s="7" t="s">
        <v>21</v>
      </c>
      <c r="B6" s="7" t="s">
        <v>22</v>
      </c>
      <c r="C6" s="4" t="s">
        <v>23</v>
      </c>
      <c r="D6" s="4">
        <v>2</v>
      </c>
      <c r="E6" s="8">
        <v>25</v>
      </c>
      <c r="F6" s="9">
        <f t="shared" si="0"/>
        <v>0.1893939393939394</v>
      </c>
      <c r="G6" s="9">
        <f t="shared" si="1"/>
        <v>1.0416666666666667</v>
      </c>
      <c r="H6" s="9">
        <f t="shared" si="2"/>
        <v>4.545454545454546</v>
      </c>
      <c r="I6" s="9">
        <f t="shared" si="3"/>
        <v>50</v>
      </c>
    </row>
    <row r="7" spans="1:9" ht="25.5">
      <c r="A7" s="7" t="s">
        <v>24</v>
      </c>
      <c r="B7" s="7" t="s">
        <v>25</v>
      </c>
      <c r="C7" s="4" t="s">
        <v>26</v>
      </c>
      <c r="D7" s="4">
        <v>1</v>
      </c>
      <c r="E7" s="8">
        <v>102</v>
      </c>
      <c r="F7" s="9">
        <f t="shared" si="0"/>
        <v>0.38636363636363635</v>
      </c>
      <c r="G7" s="9">
        <f t="shared" si="1"/>
        <v>2.125</v>
      </c>
      <c r="H7" s="9">
        <f t="shared" si="2"/>
        <v>9.272727272727273</v>
      </c>
      <c r="I7" s="9">
        <f t="shared" si="3"/>
        <v>102</v>
      </c>
    </row>
    <row r="8" spans="1:9" ht="25.5">
      <c r="A8" s="7" t="s">
        <v>27</v>
      </c>
      <c r="B8" s="7" t="s">
        <v>28</v>
      </c>
      <c r="C8" s="4" t="s">
        <v>29</v>
      </c>
      <c r="D8" s="4">
        <v>2</v>
      </c>
      <c r="E8" s="8">
        <v>176</v>
      </c>
      <c r="F8" s="9">
        <f t="shared" si="0"/>
        <v>1.3333333333333333</v>
      </c>
      <c r="G8" s="9">
        <f t="shared" si="1"/>
        <v>7.333333333333333</v>
      </c>
      <c r="H8" s="9">
        <f t="shared" si="2"/>
        <v>32</v>
      </c>
      <c r="I8" s="9">
        <f t="shared" si="3"/>
        <v>352</v>
      </c>
    </row>
    <row r="9" spans="1:9" ht="39.75" customHeight="1">
      <c r="A9" s="7" t="s">
        <v>30</v>
      </c>
      <c r="B9" s="7" t="s">
        <v>31</v>
      </c>
      <c r="C9" s="4" t="s">
        <v>32</v>
      </c>
      <c r="D9" s="4">
        <v>12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ht="31.5" customHeight="1">
      <c r="A10" s="7" t="s">
        <v>33</v>
      </c>
      <c r="B10" s="7" t="s">
        <v>34</v>
      </c>
      <c r="C10" s="4" t="s">
        <v>35</v>
      </c>
      <c r="D10" s="4">
        <v>3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</row>
    <row r="11" spans="1:9" ht="51">
      <c r="A11" s="7" t="s">
        <v>36</v>
      </c>
      <c r="B11" s="7" t="s">
        <v>37</v>
      </c>
      <c r="C11" s="4" t="s">
        <v>38</v>
      </c>
      <c r="D11" s="4">
        <v>2</v>
      </c>
      <c r="E11" s="8">
        <v>524</v>
      </c>
      <c r="F11" s="9">
        <f t="shared" si="0"/>
        <v>3.9696969696969697</v>
      </c>
      <c r="G11" s="9">
        <f t="shared" si="1"/>
        <v>21.833333333333332</v>
      </c>
      <c r="H11" s="9">
        <f t="shared" si="2"/>
        <v>95.27272727272727</v>
      </c>
      <c r="I11" s="9">
        <f t="shared" si="3"/>
        <v>1048</v>
      </c>
    </row>
    <row r="12" spans="1:9" ht="51">
      <c r="A12" s="7" t="s">
        <v>39</v>
      </c>
      <c r="B12" s="7" t="s">
        <v>40</v>
      </c>
      <c r="C12" s="4" t="s">
        <v>41</v>
      </c>
      <c r="D12" s="4">
        <v>2</v>
      </c>
      <c r="E12" s="8">
        <v>57</v>
      </c>
      <c r="F12" s="9">
        <f t="shared" si="0"/>
        <v>0.4318181818181818</v>
      </c>
      <c r="G12" s="9">
        <f t="shared" si="1"/>
        <v>2.375</v>
      </c>
      <c r="H12" s="9">
        <f t="shared" si="2"/>
        <v>10.363636363636363</v>
      </c>
      <c r="I12" s="9">
        <f t="shared" si="3"/>
        <v>114</v>
      </c>
    </row>
    <row r="13" spans="1:9" ht="38.25">
      <c r="A13" s="10" t="s">
        <v>42</v>
      </c>
      <c r="B13" s="10" t="s">
        <v>43</v>
      </c>
      <c r="C13" s="11" t="s">
        <v>44</v>
      </c>
      <c r="D13" s="11">
        <v>1</v>
      </c>
      <c r="E13" s="8">
        <v>6</v>
      </c>
      <c r="F13" s="9">
        <f t="shared" si="0"/>
        <v>0.022727272727272728</v>
      </c>
      <c r="G13" s="9">
        <f t="shared" si="1"/>
        <v>0.125</v>
      </c>
      <c r="H13" s="9">
        <f t="shared" si="2"/>
        <v>0.5454545454545454</v>
      </c>
      <c r="I13" s="12">
        <f t="shared" si="3"/>
        <v>6</v>
      </c>
    </row>
    <row r="14" spans="1:9" ht="31.5" customHeight="1">
      <c r="A14" s="26" t="s">
        <v>45</v>
      </c>
      <c r="B14" s="26"/>
      <c r="C14" s="26"/>
      <c r="D14" s="4"/>
      <c r="E14" s="13"/>
      <c r="F14" s="14">
        <f>SUM(F3:F13)</f>
        <v>11.893939393939394</v>
      </c>
      <c r="G14" s="15">
        <f>SUM(G3:G13)</f>
        <v>65.41666666666667</v>
      </c>
      <c r="H14" s="15">
        <f>SUM(H3:H13)</f>
        <v>285.45454545454544</v>
      </c>
      <c r="I14" s="16">
        <f>SUM(I3:I13)</f>
        <v>3140</v>
      </c>
    </row>
    <row r="15" spans="1:9" ht="45" customHeight="1">
      <c r="A15" s="7" t="s">
        <v>46</v>
      </c>
      <c r="B15" s="7" t="s">
        <v>16</v>
      </c>
      <c r="C15" s="4" t="s">
        <v>47</v>
      </c>
      <c r="D15" s="4">
        <v>0.8</v>
      </c>
      <c r="E15" s="8">
        <v>648</v>
      </c>
      <c r="F15" s="9">
        <f aca="true" t="shared" si="4" ref="F15:F24">D15*E15/264</f>
        <v>1.9636363636363636</v>
      </c>
      <c r="G15" s="9">
        <f aca="true" t="shared" si="5" ref="G15:G24">D15*E15/48</f>
        <v>10.799999999999999</v>
      </c>
      <c r="H15" s="9">
        <f aca="true" t="shared" si="6" ref="H15:H24">D15*E15/11</f>
        <v>47.127272727272725</v>
      </c>
      <c r="I15" s="17">
        <f aca="true" t="shared" si="7" ref="I15:I24">D15*E15</f>
        <v>518.4</v>
      </c>
    </row>
    <row r="16" spans="1:9" ht="36.75" customHeight="1">
      <c r="A16" s="7" t="s">
        <v>48</v>
      </c>
      <c r="B16" s="7" t="s">
        <v>19</v>
      </c>
      <c r="C16" s="4" t="s">
        <v>49</v>
      </c>
      <c r="D16" s="4">
        <v>13</v>
      </c>
      <c r="E16" s="8">
        <v>4</v>
      </c>
      <c r="F16" s="9">
        <f t="shared" si="4"/>
        <v>0.19696969696969696</v>
      </c>
      <c r="G16" s="9">
        <f t="shared" si="5"/>
        <v>1.0833333333333333</v>
      </c>
      <c r="H16" s="9">
        <f t="shared" si="6"/>
        <v>4.7272727272727275</v>
      </c>
      <c r="I16" s="9">
        <f t="shared" si="7"/>
        <v>52</v>
      </c>
    </row>
    <row r="17" spans="1:9" ht="33.75" customHeight="1">
      <c r="A17" s="7" t="s">
        <v>50</v>
      </c>
      <c r="B17" s="7" t="s">
        <v>51</v>
      </c>
      <c r="C17" s="4" t="s">
        <v>52</v>
      </c>
      <c r="D17" s="4">
        <v>1</v>
      </c>
      <c r="E17" s="8">
        <v>127</v>
      </c>
      <c r="F17" s="9">
        <f t="shared" si="4"/>
        <v>0.4810606060606061</v>
      </c>
      <c r="G17" s="9">
        <f t="shared" si="5"/>
        <v>2.6458333333333335</v>
      </c>
      <c r="H17" s="9">
        <f t="shared" si="6"/>
        <v>11.545454545454545</v>
      </c>
      <c r="I17" s="9">
        <f t="shared" si="7"/>
        <v>127</v>
      </c>
    </row>
    <row r="18" spans="1:9" ht="31.5" customHeight="1">
      <c r="A18" s="7" t="s">
        <v>53</v>
      </c>
      <c r="B18" s="7" t="s">
        <v>54</v>
      </c>
      <c r="C18" s="4" t="s">
        <v>32</v>
      </c>
      <c r="D18" s="4">
        <v>12</v>
      </c>
      <c r="E18" s="8"/>
      <c r="F18" s="9">
        <f t="shared" si="4"/>
        <v>0</v>
      </c>
      <c r="G18" s="9">
        <f t="shared" si="5"/>
        <v>0</v>
      </c>
      <c r="H18" s="9">
        <f t="shared" si="6"/>
        <v>0</v>
      </c>
      <c r="I18" s="9">
        <f t="shared" si="7"/>
        <v>0</v>
      </c>
    </row>
    <row r="19" spans="1:9" ht="30" customHeight="1">
      <c r="A19" s="7" t="s">
        <v>55</v>
      </c>
      <c r="B19" s="7" t="s">
        <v>56</v>
      </c>
      <c r="C19" s="4" t="s">
        <v>57</v>
      </c>
      <c r="D19" s="4">
        <v>3</v>
      </c>
      <c r="E19" s="8"/>
      <c r="F19" s="9">
        <f t="shared" si="4"/>
        <v>0</v>
      </c>
      <c r="G19" s="9">
        <f t="shared" si="5"/>
        <v>0</v>
      </c>
      <c r="H19" s="9">
        <f t="shared" si="6"/>
        <v>0</v>
      </c>
      <c r="I19" s="9">
        <f t="shared" si="7"/>
        <v>0</v>
      </c>
    </row>
    <row r="20" spans="1:9" ht="30" customHeight="1">
      <c r="A20" s="7" t="s">
        <v>58</v>
      </c>
      <c r="B20" s="7" t="s">
        <v>28</v>
      </c>
      <c r="C20" s="4" t="s">
        <v>59</v>
      </c>
      <c r="D20" s="4">
        <v>1</v>
      </c>
      <c r="E20" s="8">
        <v>176</v>
      </c>
      <c r="F20" s="9">
        <f t="shared" si="4"/>
        <v>0.6666666666666666</v>
      </c>
      <c r="G20" s="9">
        <f t="shared" si="5"/>
        <v>3.6666666666666665</v>
      </c>
      <c r="H20" s="9">
        <f t="shared" si="6"/>
        <v>16</v>
      </c>
      <c r="I20" s="9">
        <f t="shared" si="7"/>
        <v>176</v>
      </c>
    </row>
    <row r="21" spans="1:9" ht="38.25">
      <c r="A21" s="7" t="s">
        <v>60</v>
      </c>
      <c r="B21" s="7" t="s">
        <v>61</v>
      </c>
      <c r="C21" s="4" t="s">
        <v>62</v>
      </c>
      <c r="D21" s="4">
        <v>1</v>
      </c>
      <c r="E21" s="8">
        <v>524</v>
      </c>
      <c r="F21" s="9">
        <f t="shared" si="4"/>
        <v>1.9848484848484849</v>
      </c>
      <c r="G21" s="9">
        <f t="shared" si="5"/>
        <v>10.916666666666666</v>
      </c>
      <c r="H21" s="9">
        <f t="shared" si="6"/>
        <v>47.63636363636363</v>
      </c>
      <c r="I21" s="9">
        <f t="shared" si="7"/>
        <v>524</v>
      </c>
    </row>
    <row r="22" spans="1:9" ht="62.25" customHeight="1">
      <c r="A22" s="7" t="s">
        <v>63</v>
      </c>
      <c r="B22" s="7" t="s">
        <v>64</v>
      </c>
      <c r="C22" s="4" t="s">
        <v>65</v>
      </c>
      <c r="D22" s="4">
        <v>1</v>
      </c>
      <c r="E22" s="8">
        <v>6</v>
      </c>
      <c r="F22" s="9">
        <f t="shared" si="4"/>
        <v>0.022727272727272728</v>
      </c>
      <c r="G22" s="9">
        <f t="shared" si="5"/>
        <v>0.125</v>
      </c>
      <c r="H22" s="9">
        <f t="shared" si="6"/>
        <v>0.5454545454545454</v>
      </c>
      <c r="I22" s="9">
        <f t="shared" si="7"/>
        <v>6</v>
      </c>
    </row>
    <row r="23" spans="1:9" ht="60" customHeight="1">
      <c r="A23" s="7" t="s">
        <v>66</v>
      </c>
      <c r="B23" s="7" t="s">
        <v>67</v>
      </c>
      <c r="C23" s="4" t="s">
        <v>68</v>
      </c>
      <c r="D23" s="4">
        <v>1</v>
      </c>
      <c r="E23" s="8"/>
      <c r="F23" s="9">
        <f t="shared" si="4"/>
        <v>0</v>
      </c>
      <c r="G23" s="9">
        <f t="shared" si="5"/>
        <v>0</v>
      </c>
      <c r="H23" s="9">
        <f t="shared" si="6"/>
        <v>0</v>
      </c>
      <c r="I23" s="9">
        <f t="shared" si="7"/>
        <v>0</v>
      </c>
    </row>
    <row r="24" spans="1:9" ht="63.75" customHeight="1">
      <c r="A24" s="10" t="s">
        <v>69</v>
      </c>
      <c r="B24" s="10" t="s">
        <v>70</v>
      </c>
      <c r="C24" s="11" t="s">
        <v>71</v>
      </c>
      <c r="D24" s="11">
        <v>1</v>
      </c>
      <c r="E24" s="8">
        <v>57</v>
      </c>
      <c r="F24" s="9">
        <f t="shared" si="4"/>
        <v>0.2159090909090909</v>
      </c>
      <c r="G24" s="9">
        <f t="shared" si="5"/>
        <v>1.1875</v>
      </c>
      <c r="H24" s="9">
        <f t="shared" si="6"/>
        <v>5.181818181818182</v>
      </c>
      <c r="I24" s="12">
        <f t="shared" si="7"/>
        <v>57</v>
      </c>
    </row>
    <row r="25" spans="1:9" ht="27" customHeight="1">
      <c r="A25" s="26" t="s">
        <v>72</v>
      </c>
      <c r="B25" s="26"/>
      <c r="C25" s="26"/>
      <c r="D25" s="4"/>
      <c r="E25" s="18"/>
      <c r="F25" s="19">
        <f>SUM(F15:F24)</f>
        <v>5.531818181818181</v>
      </c>
      <c r="G25" s="20">
        <f>SUM(G15:G24)</f>
        <v>30.424999999999997</v>
      </c>
      <c r="H25" s="20">
        <f>SUM(H15:H24)</f>
        <v>132.76363636363635</v>
      </c>
      <c r="I25" s="21">
        <f>SUM(I15:I24)</f>
        <v>1460.4</v>
      </c>
    </row>
  </sheetData>
  <sheetProtection selectLockedCells="1" selectUnlockedCells="1"/>
  <mergeCells count="3">
    <mergeCell ref="A14:C14"/>
    <mergeCell ref="A25:C25"/>
    <mergeCell ref="A1:I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Informatico</cp:lastModifiedBy>
  <dcterms:modified xsi:type="dcterms:W3CDTF">2016-06-15T19:19:12Z</dcterms:modified>
  <cp:category/>
  <cp:version/>
  <cp:contentType/>
  <cp:contentStatus/>
</cp:coreProperties>
</file>